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7 - 4.kolo" sheetId="1" r:id="rId1"/>
    <sheet name="List2" sheetId="2" r:id="rId2"/>
    <sheet name="List3" sheetId="3" r:id="rId3"/>
  </sheets>
  <definedNames>
    <definedName name="_xlnm.Print_Area" localSheetId="0">'Pi liga 2007 - 4.kolo'!$A$1:$R$135</definedName>
  </definedNames>
  <calcPr fullCalcOnLoad="1"/>
</workbook>
</file>

<file path=xl/sharedStrings.xml><?xml version="1.0" encoding="utf-8"?>
<sst xmlns="http://schemas.openxmlformats.org/spreadsheetml/2006/main" count="375" uniqueCount="220">
  <si>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</si>
  <si>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</si>
  <si>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</si>
  <si>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</si>
  <si>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</si>
  <si>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</si>
  <si>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</si>
  <si>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</si>
  <si>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</si>
  <si>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</si>
  <si>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</si>
  <si>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</si>
  <si>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</si>
  <si>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</si>
  <si>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</si>
  <si>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</si>
  <si>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</si>
  <si>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</si>
  <si>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</si>
  <si>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</si>
  <si>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</si>
  <si>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</si>
  <si>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j</t>
  </si>
  <si>
    <t>kategorie F1H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</si>
  <si>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</si>
  <si>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</si>
  <si>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</si>
  <si>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</si>
  <si>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</si>
  <si>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</si>
  <si>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</si>
  <si>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Slaný</t>
  </si>
  <si>
    <t>Bílina</t>
  </si>
  <si>
    <t>Matura Petr ing.</t>
  </si>
  <si>
    <t>74 - 121</t>
  </si>
  <si>
    <t>Asistenti</t>
  </si>
  <si>
    <t>mž</t>
  </si>
  <si>
    <t xml:space="preserve">  </t>
  </si>
  <si>
    <t>Znamenáček Martin</t>
  </si>
  <si>
    <t>494 - 13</t>
  </si>
  <si>
    <t>Sponzoři</t>
  </si>
  <si>
    <t>přepočet</t>
  </si>
  <si>
    <t>XL-56</t>
  </si>
  <si>
    <t>kategorie F1A</t>
  </si>
  <si>
    <t>kategorie F1G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</si>
  <si>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</si>
  <si>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</si>
  <si>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</si>
  <si>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</si>
  <si>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</si>
  <si>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</si>
  <si>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</si>
  <si>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Ing. P. Matura</t>
  </si>
  <si>
    <t>74 - 21</t>
  </si>
  <si>
    <t>Kozák Aleš</t>
  </si>
  <si>
    <t>Kozák Petr</t>
  </si>
  <si>
    <t>Most</t>
  </si>
  <si>
    <t>sledujte internet</t>
  </si>
  <si>
    <t>http://www.tmrmodel.cz/lmk_p4.htm</t>
  </si>
  <si>
    <t>Mezihoráková Jana Ing.</t>
  </si>
  <si>
    <t>Hanušová Ivana</t>
  </si>
  <si>
    <t>M.Hradiště</t>
  </si>
  <si>
    <t>335-1</t>
  </si>
  <si>
    <t>Janza Rudolf</t>
  </si>
  <si>
    <t>Stod</t>
  </si>
  <si>
    <t>Jiránek Václav</t>
  </si>
  <si>
    <t>kategorie F1J</t>
  </si>
  <si>
    <t>Jiráský Jaroslav Ing.</t>
  </si>
  <si>
    <t>156 - 14</t>
  </si>
  <si>
    <t>Pátek Čeněk</t>
  </si>
  <si>
    <t>74 - 112</t>
  </si>
  <si>
    <t>P5  Zličín</t>
  </si>
  <si>
    <t>Dlouhý Michal</t>
  </si>
  <si>
    <t>kategorie C - historické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</si>
  <si>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</si>
  <si>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1"/>
      </rPr>
      <t xml:space="preserve">30b   </t>
    </r>
    <r>
      <rPr>
        <sz val="10"/>
        <rFont val="Times New Roman CE"/>
        <family val="0"/>
      </rPr>
      <t xml:space="preserve">*  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1"/>
      </rPr>
      <t xml:space="preserve">25b  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*   3. -</t>
    </r>
    <r>
      <rPr>
        <b/>
        <i/>
        <sz val="10"/>
        <rFont val="Times New Roman CE"/>
        <family val="1"/>
      </rPr>
      <t xml:space="preserve"> 21b  </t>
    </r>
    <r>
      <rPr>
        <sz val="10"/>
        <rFont val="Times New Roman CE"/>
        <family val="0"/>
      </rPr>
      <t xml:space="preserve"> *   4. - </t>
    </r>
    <r>
      <rPr>
        <b/>
        <i/>
        <sz val="10"/>
        <rFont val="Times New Roman CE"/>
        <family val="1"/>
      </rPr>
      <t xml:space="preserve">18b  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  5. - </t>
    </r>
    <r>
      <rPr>
        <b/>
        <i/>
        <sz val="10"/>
        <rFont val="Times New Roman CE"/>
        <family val="1"/>
      </rPr>
      <t>16b</t>
    </r>
    <r>
      <rPr>
        <sz val="10"/>
        <rFont val="Times New Roman CE"/>
        <family val="0"/>
      </rPr>
      <t xml:space="preserve"> </t>
    </r>
  </si>
  <si>
    <r>
      <t xml:space="preserve"> 6. - </t>
    </r>
    <r>
      <rPr>
        <b/>
        <i/>
        <sz val="10"/>
        <rFont val="Times New Roman CE"/>
        <family val="1"/>
      </rPr>
      <t xml:space="preserve">15b  </t>
    </r>
    <r>
      <rPr>
        <sz val="10"/>
        <rFont val="Times New Roman CE"/>
        <family val="0"/>
      </rPr>
      <t xml:space="preserve"> *   7. - </t>
    </r>
    <r>
      <rPr>
        <b/>
        <i/>
        <sz val="10"/>
        <rFont val="Times New Roman CE"/>
        <family val="1"/>
      </rPr>
      <t>14b</t>
    </r>
    <r>
      <rPr>
        <sz val="10"/>
        <rFont val="Times New Roman CE"/>
        <family val="0"/>
      </rPr>
      <t xml:space="preserve">   *   8. - </t>
    </r>
    <r>
      <rPr>
        <b/>
        <i/>
        <sz val="10"/>
        <rFont val="Times New Roman CE"/>
        <family val="1"/>
      </rPr>
      <t xml:space="preserve">13b  </t>
    </r>
    <r>
      <rPr>
        <sz val="10"/>
        <rFont val="Times New Roman CE"/>
        <family val="0"/>
      </rPr>
      <t xml:space="preserve"> *   9 - </t>
    </r>
    <r>
      <rPr>
        <b/>
        <i/>
        <sz val="10"/>
        <rFont val="Times New Roman CE"/>
        <family val="1"/>
      </rPr>
      <t xml:space="preserve">12b   </t>
    </r>
    <r>
      <rPr>
        <sz val="10"/>
        <rFont val="Times New Roman CE"/>
        <family val="0"/>
      </rPr>
      <t xml:space="preserve">*   10. - </t>
    </r>
    <r>
      <rPr>
        <b/>
        <i/>
        <sz val="10"/>
        <rFont val="Times New Roman CE"/>
        <family val="1"/>
      </rPr>
      <t>11b</t>
    </r>
  </si>
  <si>
    <r>
      <t xml:space="preserve">11. - </t>
    </r>
    <r>
      <rPr>
        <b/>
        <i/>
        <sz val="10"/>
        <rFont val="Times New Roman CE"/>
        <family val="1"/>
      </rPr>
      <t xml:space="preserve">10b  </t>
    </r>
    <r>
      <rPr>
        <sz val="10"/>
        <rFont val="Times New Roman CE"/>
        <family val="0"/>
      </rPr>
      <t xml:space="preserve"> *   12. - </t>
    </r>
    <r>
      <rPr>
        <b/>
        <i/>
        <sz val="10"/>
        <rFont val="Times New Roman CE"/>
        <family val="1"/>
      </rPr>
      <t xml:space="preserve">9b  </t>
    </r>
    <r>
      <rPr>
        <sz val="10"/>
        <rFont val="Times New Roman CE"/>
        <family val="0"/>
      </rPr>
      <t xml:space="preserve"> *   13. -</t>
    </r>
    <r>
      <rPr>
        <b/>
        <i/>
        <sz val="10"/>
        <rFont val="Times New Roman CE"/>
        <family val="1"/>
      </rPr>
      <t xml:space="preserve"> 8b </t>
    </r>
    <r>
      <rPr>
        <sz val="10"/>
        <rFont val="Times New Roman CE"/>
        <family val="0"/>
      </rPr>
      <t xml:space="preserve">  *   14. -</t>
    </r>
    <r>
      <rPr>
        <b/>
        <i/>
        <sz val="10"/>
        <rFont val="Times New Roman CE"/>
        <family val="1"/>
      </rPr>
      <t xml:space="preserve"> 7b  </t>
    </r>
    <r>
      <rPr>
        <i/>
        <sz val="10"/>
        <rFont val="Times New Roman CE"/>
        <family val="0"/>
      </rPr>
      <t xml:space="preserve"> *  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</t>
    </r>
  </si>
  <si>
    <r>
      <t xml:space="preserve">16. - </t>
    </r>
    <r>
      <rPr>
        <b/>
        <i/>
        <sz val="10"/>
        <rFont val="Times New Roman CE"/>
        <family val="0"/>
      </rPr>
      <t>5b</t>
    </r>
    <r>
      <rPr>
        <i/>
        <sz val="10"/>
        <rFont val="Times New Roman CE"/>
        <family val="0"/>
      </rPr>
      <t xml:space="preserve">   *   17. - </t>
    </r>
    <r>
      <rPr>
        <b/>
        <i/>
        <sz val="10"/>
        <rFont val="Times New Roman CE"/>
        <family val="0"/>
      </rPr>
      <t>4b</t>
    </r>
    <r>
      <rPr>
        <i/>
        <sz val="10"/>
        <rFont val="Times New Roman CE"/>
        <family val="0"/>
      </rPr>
      <t xml:space="preserve">   *   18. - </t>
    </r>
    <r>
      <rPr>
        <b/>
        <i/>
        <sz val="10"/>
        <rFont val="Times New Roman CE"/>
        <family val="0"/>
      </rPr>
      <t xml:space="preserve">3b  </t>
    </r>
    <r>
      <rPr>
        <i/>
        <sz val="10"/>
        <rFont val="Times New Roman CE"/>
        <family val="0"/>
      </rPr>
      <t xml:space="preserve"> *   19. - </t>
    </r>
    <r>
      <rPr>
        <b/>
        <i/>
        <sz val="10"/>
        <rFont val="Times New Roman CE"/>
        <family val="0"/>
      </rPr>
      <t xml:space="preserve">2b  </t>
    </r>
    <r>
      <rPr>
        <i/>
        <sz val="10"/>
        <rFont val="Times New Roman CE"/>
        <family val="0"/>
      </rPr>
      <t xml:space="preserve"> *   20. - </t>
    </r>
    <r>
      <rPr>
        <b/>
        <i/>
        <sz val="10"/>
        <rFont val="Times New Roman CE"/>
        <family val="0"/>
      </rPr>
      <t>1b</t>
    </r>
  </si>
  <si>
    <t xml:space="preserve"> Bartákova 37, 140 00 Praha 4</t>
  </si>
  <si>
    <t>206 - 4</t>
  </si>
  <si>
    <t>494 - 17</t>
  </si>
  <si>
    <t>Pahorecký Jan</t>
  </si>
  <si>
    <t>Úšava</t>
  </si>
  <si>
    <t>206 - 3</t>
  </si>
  <si>
    <t>Štrubínský Jindřich st.</t>
  </si>
  <si>
    <t>44 - 60</t>
  </si>
  <si>
    <t>Zličín</t>
  </si>
  <si>
    <t>494 - 25</t>
  </si>
  <si>
    <t>Sinkule Vladimír st.</t>
  </si>
  <si>
    <t>226 - 7</t>
  </si>
  <si>
    <t>Dixielander</t>
  </si>
  <si>
    <t>A. Tarůžka</t>
  </si>
  <si>
    <t>Vilémov</t>
  </si>
  <si>
    <t>Sezim. Ústí</t>
  </si>
  <si>
    <t>Hykš Zdeněk Ing.</t>
  </si>
  <si>
    <t>46 - 27</t>
  </si>
  <si>
    <t>kategorie F1A - samokřídla</t>
  </si>
  <si>
    <t>Kubeš Josef</t>
  </si>
  <si>
    <t>156 - 10</t>
  </si>
  <si>
    <t>BVL</t>
  </si>
  <si>
    <t>50-1</t>
  </si>
  <si>
    <t>Čihák Jan</t>
  </si>
  <si>
    <t>222 - 36</t>
  </si>
  <si>
    <t>Čára Luboš</t>
  </si>
  <si>
    <t>74 - 60</t>
  </si>
  <si>
    <t>Dvořák Tomáš</t>
  </si>
  <si>
    <t>85 - 11</t>
  </si>
  <si>
    <t>Feikl Petr</t>
  </si>
  <si>
    <t>74 - 177</t>
  </si>
  <si>
    <t>Třešňák Luděk</t>
  </si>
  <si>
    <t>46 - 30</t>
  </si>
  <si>
    <t>Ze čtyř základních kol se započítávají tří lepší umístění,</t>
  </si>
  <si>
    <t>soutěž pátého kola je veřejná, po které následuje vyhlášení výsledků 19. ročníku PI - ligy.</t>
  </si>
  <si>
    <t xml:space="preserve">              Hobby  centrum,  </t>
  </si>
  <si>
    <t>Koleszár Václav</t>
  </si>
  <si>
    <t>Stochov</t>
  </si>
  <si>
    <t>207 - 19</t>
  </si>
  <si>
    <t>Kučerka Gerhard</t>
  </si>
  <si>
    <t>206 - 1</t>
  </si>
  <si>
    <t>11.</t>
  </si>
  <si>
    <t>12.</t>
  </si>
  <si>
    <t>13.</t>
  </si>
  <si>
    <t>14.</t>
  </si>
  <si>
    <t>Rudínský Stanislav</t>
  </si>
  <si>
    <t>44 - 92</t>
  </si>
  <si>
    <t>Fidler Jan</t>
  </si>
  <si>
    <t>Terezín</t>
  </si>
  <si>
    <t>418 - 19</t>
  </si>
  <si>
    <t>Kmec Libor</t>
  </si>
  <si>
    <t>207 - 16</t>
  </si>
  <si>
    <t>Spálený Jan</t>
  </si>
  <si>
    <t>Pyšely</t>
  </si>
  <si>
    <t>384 - 1</t>
  </si>
  <si>
    <t>Pergler Vladimír</t>
  </si>
  <si>
    <t>74 - 129</t>
  </si>
  <si>
    <t>kategorie F1A-N</t>
  </si>
  <si>
    <t>kategorie P30</t>
  </si>
  <si>
    <t>Belo Eugen</t>
  </si>
  <si>
    <t>44 - 12</t>
  </si>
  <si>
    <t>Formánek Pavel</t>
  </si>
  <si>
    <t>44 - 8</t>
  </si>
  <si>
    <t>Holeček Vladimír</t>
  </si>
  <si>
    <t>44 - 5</t>
  </si>
  <si>
    <t>Klik Jan ml.</t>
  </si>
  <si>
    <t>479-261</t>
  </si>
  <si>
    <t>Klik Jan st.</t>
  </si>
  <si>
    <t>479-260</t>
  </si>
  <si>
    <t>Bejček Milan</t>
  </si>
  <si>
    <t>479-5</t>
  </si>
  <si>
    <t>Janda Pavel</t>
  </si>
  <si>
    <t>74 - 140</t>
  </si>
  <si>
    <t>Slavík Zdeněk st.</t>
  </si>
  <si>
    <t>K.Žehrovice</t>
  </si>
  <si>
    <t>205 - 10</t>
  </si>
  <si>
    <t>Slavík Zdeněk ml.</t>
  </si>
  <si>
    <t>205 - 30</t>
  </si>
  <si>
    <t>Civín Václav</t>
  </si>
  <si>
    <t>85 - 69</t>
  </si>
  <si>
    <t>Super Neptun</t>
  </si>
  <si>
    <t>Aurikel</t>
  </si>
  <si>
    <t>kategorie B1 - historické</t>
  </si>
  <si>
    <t>Tichý František</t>
  </si>
  <si>
    <t>85 - 17</t>
  </si>
  <si>
    <t>G 55</t>
  </si>
  <si>
    <t>Hap cat</t>
  </si>
  <si>
    <t>PI * liga 2007 * 19. ročník</t>
  </si>
  <si>
    <t>4.kolo</t>
  </si>
  <si>
    <t>J.Spálený,   Ing. P.Matura, LMK Stod, D. Ibehej, P.Šimůnek, Ing.J.Mezihoráková,</t>
  </si>
  <si>
    <t xml:space="preserve">J.Čihák, Č.Pátek, Ing.J.Jiráský, J.Kubeš, LMK Slaný, V.Sinkule, Ing. M. Chudoba,  </t>
  </si>
  <si>
    <t>Koberce - M. Donát, TMR model - T. Maršálek,</t>
  </si>
  <si>
    <t xml:space="preserve">A.Tvarůžka,  OPTIGER potisk triček - O. Parpel,  </t>
  </si>
  <si>
    <t>Zataženo až polojasno, teplota 8 až 12°C, vítr 3 - 6,5m/sec.</t>
  </si>
  <si>
    <t>Le 317, 701</t>
  </si>
  <si>
    <t>Paulík Adam</t>
  </si>
  <si>
    <t>85 -24</t>
  </si>
  <si>
    <t>Čapková Nikola</t>
  </si>
  <si>
    <t>418 - 7</t>
  </si>
  <si>
    <t>J.Hammer, M.Vršeta, Ing.J.Pavelka, J.Skokan</t>
  </si>
  <si>
    <t>Šimůnek Petr</t>
  </si>
  <si>
    <t>74 - 132</t>
  </si>
  <si>
    <t>Gerlický Zdeněk</t>
  </si>
  <si>
    <t>418 - 14</t>
  </si>
  <si>
    <t>Absolon Stanislav</t>
  </si>
  <si>
    <t>222 - 55</t>
  </si>
  <si>
    <t>kategorie CO2</t>
  </si>
  <si>
    <t>Votruba Martin</t>
  </si>
  <si>
    <t>Praha</t>
  </si>
  <si>
    <t>Rősler Jakub</t>
  </si>
  <si>
    <t>Hušek Jiří ml.</t>
  </si>
  <si>
    <t>Praha 8</t>
  </si>
  <si>
    <t>43 - 15</t>
  </si>
  <si>
    <t>Horký Roman</t>
  </si>
  <si>
    <t>418 -</t>
  </si>
  <si>
    <t>419 -</t>
  </si>
  <si>
    <t>Horký Marek</t>
  </si>
  <si>
    <t xml:space="preserve">Kvanička Rostislav </t>
  </si>
  <si>
    <t>222 - 13</t>
  </si>
  <si>
    <t>Pondělíček Jaroslav</t>
  </si>
  <si>
    <t>494 - 8</t>
  </si>
  <si>
    <t>494 - 26</t>
  </si>
  <si>
    <t>Čečrle Michal</t>
  </si>
  <si>
    <t>494 - 28</t>
  </si>
  <si>
    <t>SOUTĚŽE V ROCE 2008 NA LETIŠTI PANENSKÝ TÝNEC</t>
  </si>
  <si>
    <t xml:space="preserve">A3,F1H,F1A,P30,F1GF1B,CO2,F1J,F1C,H + VOLNÉ HISTORICKÉ </t>
  </si>
  <si>
    <t>PI liga 1. kolo</t>
  </si>
  <si>
    <t>15.3.</t>
  </si>
  <si>
    <t>PI liga 2. kolo</t>
  </si>
  <si>
    <t>29.3.</t>
  </si>
  <si>
    <t xml:space="preserve">  F1A, F1B, F1C</t>
  </si>
  <si>
    <t>Český pohár + Memoriál M.Vydry F1A</t>
  </si>
  <si>
    <t>5.4.</t>
  </si>
  <si>
    <t>PI liga 3. kolo</t>
  </si>
  <si>
    <t>19.4.</t>
  </si>
  <si>
    <t>PI liga 4. kolo</t>
  </si>
  <si>
    <t>27.9,</t>
  </si>
  <si>
    <t>PI liga 5. kolo</t>
  </si>
  <si>
    <t>11.10.</t>
  </si>
  <si>
    <t xml:space="preserve">PI liga - veřejná soutěž + vyhlášení PI ligy </t>
  </si>
  <si>
    <t>25.10.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</si>
</sst>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d/m/yy;@"/>
  </numFmts>
  <fonts count="3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0"/>
    </font>
    <font>
      <b/>
      <sz val="11"/>
      <name val="Times New Roman CE"/>
      <family val="1"/>
    </font>
    <font>
      <b/>
      <i/>
      <sz val="28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11"/>
      <color indexed="12"/>
      <name val="Times New Roman"/>
      <family val="1"/>
    </font>
    <font>
      <b/>
      <sz val="11"/>
      <color indexed="12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9"/>
      <name val="Arial"/>
      <family val="0"/>
    </font>
    <font>
      <sz val="9"/>
      <name val="Times New Roman CE"/>
      <family val="0"/>
    </font>
    <font>
      <b/>
      <i/>
      <sz val="11"/>
      <name val="Times New Roman CE"/>
      <family val="0"/>
    </font>
    <font>
      <sz val="11"/>
      <name val="Times New Roman"/>
      <family val="1"/>
    </font>
    <font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20" applyFont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20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20" applyFont="1">
      <alignment/>
      <protection/>
    </xf>
    <xf numFmtId="0" fontId="28" fillId="0" borderId="0" xfId="20" applyFont="1" applyAlignment="1">
      <alignment horizont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3" fontId="29" fillId="0" borderId="0" xfId="0" applyNumberFormat="1" applyFont="1" applyBorder="1" applyAlignment="1" applyProtection="1">
      <alignment horizontal="center" vertical="center" wrapText="1"/>
      <protection locked="0"/>
    </xf>
    <xf numFmtId="169" fontId="3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29" fillId="0" borderId="0" xfId="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657225</xdr:colOff>
      <xdr:row>2</xdr:row>
      <xdr:rowOff>409575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rcRect t="13240"/>
        <a:stretch>
          <a:fillRect/>
        </a:stretch>
      </xdr:blipFill>
      <xdr:spPr>
        <a:xfrm>
          <a:off x="19050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127</xdr:row>
      <xdr:rowOff>38100</xdr:rowOff>
    </xdr:from>
    <xdr:to>
      <xdr:col>16</xdr:col>
      <xdr:colOff>438150</xdr:colOff>
      <xdr:row>128</xdr:row>
      <xdr:rowOff>333375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468880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134"/>
  <sheetViews>
    <sheetView tabSelected="1" workbookViewId="0" topLeftCell="A68">
      <selection activeCell="A48" sqref="A48:IV48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22.875" style="36" customWidth="1"/>
    <col min="20" max="20" width="4.875" style="36" customWidth="1"/>
    <col min="21" max="23" width="9.375" style="36" customWidth="1"/>
  </cols>
  <sheetData>
    <row r="1" ht="12.75"/>
    <row r="2" spans="4:7" ht="12.75">
      <c r="D2" s="7" t="s">
        <v>114</v>
      </c>
      <c r="G2" s="7" t="s">
        <v>79</v>
      </c>
    </row>
    <row r="3" spans="1:23" s="1" customFormat="1" ht="37.5" customHeight="1">
      <c r="A3" s="5"/>
      <c r="C3" s="4" t="s">
        <v>166</v>
      </c>
      <c r="G3" s="4"/>
      <c r="S3" s="41"/>
      <c r="T3" s="41"/>
      <c r="U3" s="41"/>
      <c r="V3" s="41"/>
      <c r="W3" s="41"/>
    </row>
    <row r="4" spans="4:23" s="3" customFormat="1" ht="31.5" customHeight="1">
      <c r="D4" s="6"/>
      <c r="G4" s="6"/>
      <c r="I4" s="13" t="s">
        <v>167</v>
      </c>
      <c r="S4" s="42"/>
      <c r="T4" s="42"/>
      <c r="U4" s="42"/>
      <c r="V4" s="42"/>
      <c r="W4" s="42"/>
    </row>
    <row r="5" spans="2:23" s="7" customFormat="1" ht="15" customHeight="1">
      <c r="B5" s="7" t="s">
        <v>1</v>
      </c>
      <c r="D5" s="7" t="s">
        <v>52</v>
      </c>
      <c r="S5" s="35"/>
      <c r="T5" s="43"/>
      <c r="U5" s="43"/>
      <c r="V5" s="37"/>
      <c r="W5" s="37"/>
    </row>
    <row r="6" spans="2:23" s="7" customFormat="1" ht="15" customHeight="1">
      <c r="B6" s="7" t="s">
        <v>51</v>
      </c>
      <c r="D6" s="7" t="s">
        <v>92</v>
      </c>
      <c r="S6" s="40"/>
      <c r="T6" s="43"/>
      <c r="U6" s="43"/>
      <c r="V6" s="37"/>
      <c r="W6" s="37"/>
    </row>
    <row r="7" spans="2:23" s="7" customFormat="1" ht="15" customHeight="1">
      <c r="B7" s="7" t="s">
        <v>35</v>
      </c>
      <c r="D7" s="7" t="s">
        <v>178</v>
      </c>
      <c r="S7" s="35" t="s">
        <v>0</v>
      </c>
      <c r="T7" s="43"/>
      <c r="U7" s="43"/>
      <c r="V7" s="37"/>
      <c r="W7" s="37"/>
    </row>
    <row r="8" spans="2:23" s="7" customFormat="1" ht="15" customHeight="1">
      <c r="B8" s="7" t="s">
        <v>2</v>
      </c>
      <c r="D8" s="7" t="s">
        <v>50</v>
      </c>
      <c r="S8" s="35"/>
      <c r="T8" s="44"/>
      <c r="U8" s="44"/>
      <c r="V8" s="37"/>
      <c r="W8" s="37"/>
    </row>
    <row r="9" spans="2:23" s="7" customFormat="1" ht="15" customHeight="1">
      <c r="B9" s="7" t="s">
        <v>4</v>
      </c>
      <c r="D9" s="7" t="s">
        <v>173</v>
      </c>
      <c r="S9" s="35"/>
      <c r="T9" s="43"/>
      <c r="U9" s="43"/>
      <c r="V9" s="37"/>
      <c r="W9" s="37"/>
    </row>
    <row r="10" spans="2:23" s="7" customFormat="1" ht="15" customHeight="1">
      <c r="B10" s="7" t="s">
        <v>3</v>
      </c>
      <c r="D10" s="17">
        <v>39368</v>
      </c>
      <c r="S10" s="35"/>
      <c r="T10" s="43"/>
      <c r="U10" s="43"/>
      <c r="V10" s="37"/>
      <c r="W10" s="36"/>
    </row>
    <row r="11" spans="2:23" s="7" customFormat="1" ht="15" customHeight="1">
      <c r="B11" s="7" t="s">
        <v>5</v>
      </c>
      <c r="D11" s="7" t="s">
        <v>172</v>
      </c>
      <c r="S11" s="35"/>
      <c r="T11" s="44"/>
      <c r="U11" s="44"/>
      <c r="V11" s="37"/>
      <c r="W11" s="37"/>
    </row>
    <row r="12" spans="1:21" s="63" customFormat="1" ht="15" customHeight="1">
      <c r="A12" s="9"/>
      <c r="B12" s="59" t="s">
        <v>40</v>
      </c>
      <c r="C12" s="60"/>
      <c r="D12" s="61" t="s">
        <v>168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62"/>
      <c r="U12" s="62"/>
    </row>
    <row r="13" spans="1:21" s="63" customFormat="1" ht="15" customHeight="1">
      <c r="A13" s="9"/>
      <c r="B13" s="9"/>
      <c r="C13" s="12"/>
      <c r="D13" s="61" t="s">
        <v>169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62"/>
      <c r="U13" s="62"/>
    </row>
    <row r="14" spans="1:4" s="12" customFormat="1" ht="15" customHeight="1">
      <c r="A14" s="9"/>
      <c r="B14" s="9"/>
      <c r="D14" s="12" t="s">
        <v>171</v>
      </c>
    </row>
    <row r="15" spans="1:9" s="30" customFormat="1" ht="15" customHeight="1">
      <c r="A15" s="9"/>
      <c r="B15" s="9"/>
      <c r="C15" s="12"/>
      <c r="D15" s="27" t="s">
        <v>170</v>
      </c>
      <c r="E15" s="29"/>
      <c r="F15" s="27"/>
      <c r="G15" s="27"/>
      <c r="H15" s="27"/>
      <c r="I15" s="27"/>
    </row>
    <row r="16" spans="1:28" ht="31.5" customHeight="1">
      <c r="A16" s="1" t="s">
        <v>0</v>
      </c>
      <c r="B16" s="1" t="s">
        <v>6</v>
      </c>
      <c r="C16" s="1"/>
      <c r="D16" s="27"/>
      <c r="E16" s="29"/>
      <c r="F16" s="27"/>
      <c r="G16" s="27"/>
      <c r="H16" s="27"/>
      <c r="I16" s="27"/>
      <c r="J16" s="27"/>
      <c r="X16" s="18"/>
      <c r="Y16" s="18"/>
      <c r="Z16" s="18"/>
      <c r="AA16" s="18"/>
      <c r="AB16" s="18"/>
    </row>
    <row r="17" spans="2:23" s="7" customFormat="1" ht="15" customHeight="1">
      <c r="B17" s="8" t="s">
        <v>21</v>
      </c>
      <c r="C17" s="8"/>
      <c r="S17" s="37"/>
      <c r="T17" s="37"/>
      <c r="U17" s="36"/>
      <c r="V17" s="37"/>
      <c r="W17" s="37"/>
    </row>
    <row r="18" spans="1:19" s="7" customFormat="1" ht="15" customHeight="1">
      <c r="A18" s="7" t="s">
        <v>11</v>
      </c>
      <c r="B18" s="7" t="s">
        <v>89</v>
      </c>
      <c r="C18" s="7" t="s">
        <v>37</v>
      </c>
      <c r="D18" s="7" t="s">
        <v>56</v>
      </c>
      <c r="E18" s="7" t="s">
        <v>90</v>
      </c>
      <c r="F18" s="7">
        <v>60</v>
      </c>
      <c r="H18" s="7">
        <v>60</v>
      </c>
      <c r="J18" s="7">
        <v>52</v>
      </c>
      <c r="L18" s="7">
        <v>60</v>
      </c>
      <c r="N18" s="7">
        <v>56</v>
      </c>
      <c r="P18" s="7">
        <f aca="true" t="shared" si="0" ref="P18:P28">SUM(F18:O18)</f>
        <v>288</v>
      </c>
      <c r="R18" s="12">
        <v>30</v>
      </c>
      <c r="S18" s="47"/>
    </row>
    <row r="19" spans="1:19" s="7" customFormat="1" ht="15" customHeight="1">
      <c r="A19" s="7" t="s">
        <v>12</v>
      </c>
      <c r="B19" s="21" t="s">
        <v>118</v>
      </c>
      <c r="D19" s="21" t="s">
        <v>83</v>
      </c>
      <c r="E19" s="34" t="s">
        <v>119</v>
      </c>
      <c r="F19" s="7">
        <v>45</v>
      </c>
      <c r="H19" s="7">
        <v>60</v>
      </c>
      <c r="J19" s="7">
        <v>60</v>
      </c>
      <c r="L19" s="7">
        <v>60</v>
      </c>
      <c r="N19" s="7">
        <v>60</v>
      </c>
      <c r="P19" s="7">
        <f t="shared" si="0"/>
        <v>285</v>
      </c>
      <c r="R19" s="12">
        <v>25</v>
      </c>
      <c r="S19" s="49"/>
    </row>
    <row r="20" spans="1:19" s="7" customFormat="1" ht="15" customHeight="1">
      <c r="A20" s="7" t="s">
        <v>14</v>
      </c>
      <c r="B20" s="7" t="s">
        <v>174</v>
      </c>
      <c r="C20" s="7" t="s">
        <v>30</v>
      </c>
      <c r="D20" s="7" t="s">
        <v>31</v>
      </c>
      <c r="E20" s="7" t="s">
        <v>175</v>
      </c>
      <c r="F20" s="7">
        <v>60</v>
      </c>
      <c r="H20" s="7">
        <v>45</v>
      </c>
      <c r="J20" s="7">
        <v>60</v>
      </c>
      <c r="L20" s="7">
        <v>55</v>
      </c>
      <c r="N20" s="7">
        <v>60</v>
      </c>
      <c r="P20" s="7">
        <f t="shared" si="0"/>
        <v>280</v>
      </c>
      <c r="R20" s="12">
        <v>21</v>
      </c>
      <c r="S20" s="47"/>
    </row>
    <row r="21" spans="1:19" ht="15" customHeight="1">
      <c r="A21" s="7" t="s">
        <v>15</v>
      </c>
      <c r="B21" s="12" t="s">
        <v>60</v>
      </c>
      <c r="C21" s="7"/>
      <c r="D21" s="12" t="s">
        <v>61</v>
      </c>
      <c r="E21" s="12" t="s">
        <v>62</v>
      </c>
      <c r="F21" s="7">
        <v>60</v>
      </c>
      <c r="G21" s="7"/>
      <c r="H21" s="7">
        <v>60</v>
      </c>
      <c r="I21" s="7"/>
      <c r="J21" s="7">
        <v>51</v>
      </c>
      <c r="K21" s="7"/>
      <c r="L21" s="7">
        <v>29</v>
      </c>
      <c r="M21" s="7"/>
      <c r="N21" s="7">
        <v>60</v>
      </c>
      <c r="O21" s="7"/>
      <c r="P21" s="7">
        <f t="shared" si="0"/>
        <v>260</v>
      </c>
      <c r="Q21" s="12"/>
      <c r="R21" s="12">
        <v>18</v>
      </c>
      <c r="S21" s="48"/>
    </row>
    <row r="22" spans="1:19" s="47" customFormat="1" ht="15" customHeight="1">
      <c r="A22" s="7" t="s">
        <v>16</v>
      </c>
      <c r="B22" s="12" t="s">
        <v>115</v>
      </c>
      <c r="C22" s="12"/>
      <c r="D22" s="12" t="s">
        <v>116</v>
      </c>
      <c r="E22" s="12" t="s">
        <v>117</v>
      </c>
      <c r="F22" s="7">
        <v>37</v>
      </c>
      <c r="G22" s="7"/>
      <c r="H22" s="7">
        <v>60</v>
      </c>
      <c r="I22" s="7"/>
      <c r="J22" s="7">
        <v>55</v>
      </c>
      <c r="K22" s="7"/>
      <c r="L22" s="7">
        <v>60</v>
      </c>
      <c r="M22" s="7"/>
      <c r="N22" s="7">
        <v>43</v>
      </c>
      <c r="O22" s="7"/>
      <c r="P22" s="7">
        <f t="shared" si="0"/>
        <v>255</v>
      </c>
      <c r="Q22" s="7"/>
      <c r="R22" s="12">
        <v>16</v>
      </c>
      <c r="S22" s="48"/>
    </row>
    <row r="23" spans="1:19" s="7" customFormat="1" ht="15" customHeight="1">
      <c r="A23" s="7" t="s">
        <v>13</v>
      </c>
      <c r="B23" s="7" t="s">
        <v>82</v>
      </c>
      <c r="C23" s="7" t="s">
        <v>30</v>
      </c>
      <c r="D23" s="7" t="s">
        <v>83</v>
      </c>
      <c r="E23" s="26" t="s">
        <v>84</v>
      </c>
      <c r="F23" s="7">
        <v>36</v>
      </c>
      <c r="H23" s="7">
        <v>60</v>
      </c>
      <c r="J23" s="7">
        <v>60</v>
      </c>
      <c r="L23" s="7">
        <v>60</v>
      </c>
      <c r="N23" s="7">
        <v>25</v>
      </c>
      <c r="P23" s="7">
        <f t="shared" si="0"/>
        <v>241</v>
      </c>
      <c r="R23" s="12">
        <v>15</v>
      </c>
      <c r="S23" s="47"/>
    </row>
    <row r="24" spans="1:18" s="47" customFormat="1" ht="15" customHeight="1">
      <c r="A24" s="7" t="s">
        <v>17</v>
      </c>
      <c r="B24" s="7" t="s">
        <v>95</v>
      </c>
      <c r="C24" s="7"/>
      <c r="D24" s="7" t="s">
        <v>93</v>
      </c>
      <c r="E24" s="7" t="s">
        <v>96</v>
      </c>
      <c r="F24" s="7">
        <v>60</v>
      </c>
      <c r="G24" s="7"/>
      <c r="H24" s="7">
        <v>30</v>
      </c>
      <c r="I24" s="7"/>
      <c r="J24" s="7">
        <v>45</v>
      </c>
      <c r="K24" s="7"/>
      <c r="L24" s="7">
        <v>35</v>
      </c>
      <c r="M24" s="7"/>
      <c r="N24" s="7">
        <v>57</v>
      </c>
      <c r="O24" s="7"/>
      <c r="P24" s="7">
        <f t="shared" si="0"/>
        <v>227</v>
      </c>
      <c r="Q24" s="7"/>
      <c r="R24" s="12">
        <v>14</v>
      </c>
    </row>
    <row r="25" spans="1:19" ht="15" customHeight="1">
      <c r="A25" s="7" t="s">
        <v>18</v>
      </c>
      <c r="B25" s="7" t="s">
        <v>198</v>
      </c>
      <c r="C25" s="7" t="s">
        <v>37</v>
      </c>
      <c r="D25" s="7" t="s">
        <v>32</v>
      </c>
      <c r="E25" s="7" t="s">
        <v>199</v>
      </c>
      <c r="F25" s="7">
        <v>60</v>
      </c>
      <c r="G25" s="7"/>
      <c r="H25" s="7">
        <v>19</v>
      </c>
      <c r="I25" s="7"/>
      <c r="J25" s="7">
        <v>22</v>
      </c>
      <c r="K25" s="7"/>
      <c r="L25" s="7">
        <v>49</v>
      </c>
      <c r="M25" s="7"/>
      <c r="N25" s="7">
        <v>60</v>
      </c>
      <c r="O25" s="7"/>
      <c r="P25" s="7">
        <f t="shared" si="0"/>
        <v>210</v>
      </c>
      <c r="Q25" s="7"/>
      <c r="R25" s="12">
        <v>13</v>
      </c>
      <c r="S25" s="47"/>
    </row>
    <row r="26" spans="1:19" s="7" customFormat="1" ht="15" customHeight="1">
      <c r="A26" s="7" t="s">
        <v>19</v>
      </c>
      <c r="B26" s="7" t="s">
        <v>106</v>
      </c>
      <c r="C26" s="7" t="s">
        <v>36</v>
      </c>
      <c r="D26" s="12" t="s">
        <v>31</v>
      </c>
      <c r="E26" s="12" t="s">
        <v>107</v>
      </c>
      <c r="F26" s="7">
        <v>60</v>
      </c>
      <c r="H26" s="7">
        <v>35</v>
      </c>
      <c r="J26" s="7">
        <v>60</v>
      </c>
      <c r="L26" s="7">
        <v>38</v>
      </c>
      <c r="P26" s="7">
        <f t="shared" si="0"/>
        <v>193</v>
      </c>
      <c r="Q26" s="12"/>
      <c r="R26" s="12">
        <v>12</v>
      </c>
      <c r="S26" s="47"/>
    </row>
    <row r="27" spans="1:19" s="7" customFormat="1" ht="15" customHeight="1">
      <c r="A27" s="7" t="s">
        <v>20</v>
      </c>
      <c r="B27" s="7" t="s">
        <v>176</v>
      </c>
      <c r="C27" s="7" t="s">
        <v>30</v>
      </c>
      <c r="D27" s="7" t="s">
        <v>127</v>
      </c>
      <c r="E27" s="7" t="s">
        <v>177</v>
      </c>
      <c r="F27" s="7">
        <v>40</v>
      </c>
      <c r="H27" s="7">
        <v>30</v>
      </c>
      <c r="J27" s="7">
        <v>25</v>
      </c>
      <c r="L27" s="7">
        <v>30</v>
      </c>
      <c r="N27" s="7">
        <v>26</v>
      </c>
      <c r="P27" s="7">
        <f t="shared" si="0"/>
        <v>151</v>
      </c>
      <c r="R27" s="12">
        <v>11</v>
      </c>
      <c r="S27" s="47"/>
    </row>
    <row r="28" spans="1:23" s="7" customFormat="1" ht="15" customHeight="1">
      <c r="A28" s="7" t="s">
        <v>120</v>
      </c>
      <c r="B28" s="7" t="s">
        <v>110</v>
      </c>
      <c r="D28" s="7" t="s">
        <v>93</v>
      </c>
      <c r="E28" s="26" t="s">
        <v>111</v>
      </c>
      <c r="F28" s="7">
        <v>23</v>
      </c>
      <c r="H28" s="7">
        <v>15</v>
      </c>
      <c r="J28" s="7">
        <v>22</v>
      </c>
      <c r="L28" s="7">
        <v>60</v>
      </c>
      <c r="N28" s="7">
        <v>29</v>
      </c>
      <c r="P28" s="7">
        <f t="shared" si="0"/>
        <v>149</v>
      </c>
      <c r="Q28" s="12"/>
      <c r="R28" s="12">
        <v>10</v>
      </c>
      <c r="S28" s="47"/>
      <c r="T28" s="37"/>
      <c r="U28" s="37"/>
      <c r="V28" s="37"/>
      <c r="W28" s="37"/>
    </row>
    <row r="29" spans="17:23" s="7" customFormat="1" ht="15" customHeight="1">
      <c r="Q29" s="12"/>
      <c r="S29" s="37"/>
      <c r="T29" s="37"/>
      <c r="U29" s="37"/>
      <c r="V29" s="37"/>
      <c r="W29" s="37"/>
    </row>
    <row r="30" spans="2:23" s="7" customFormat="1" ht="15" customHeight="1">
      <c r="B30" s="8" t="s">
        <v>23</v>
      </c>
      <c r="C30" s="8"/>
      <c r="D30" s="12"/>
      <c r="E30" s="12"/>
      <c r="Q30" s="12"/>
      <c r="S30" s="37"/>
      <c r="T30" s="37"/>
      <c r="U30" s="37"/>
      <c r="V30" s="37"/>
      <c r="W30" s="37"/>
    </row>
    <row r="31" spans="1:34" s="7" customFormat="1" ht="15" customHeight="1">
      <c r="A31" s="7" t="s">
        <v>11</v>
      </c>
      <c r="B31" s="7" t="s">
        <v>129</v>
      </c>
      <c r="D31" s="7" t="s">
        <v>116</v>
      </c>
      <c r="E31" s="7" t="s">
        <v>130</v>
      </c>
      <c r="F31" s="7">
        <v>105</v>
      </c>
      <c r="H31" s="7">
        <v>120</v>
      </c>
      <c r="J31" s="7">
        <v>107</v>
      </c>
      <c r="L31" s="7">
        <v>89</v>
      </c>
      <c r="N31" s="7">
        <v>110</v>
      </c>
      <c r="P31" s="7">
        <f>SUM(F31:O31)</f>
        <v>531</v>
      </c>
      <c r="Q31" s="12"/>
      <c r="R31" s="12">
        <v>30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7" customFormat="1" ht="15" customHeight="1">
      <c r="A32" s="7" t="s">
        <v>12</v>
      </c>
      <c r="B32" s="7" t="s">
        <v>63</v>
      </c>
      <c r="D32" s="7" t="s">
        <v>83</v>
      </c>
      <c r="E32" s="7" t="s">
        <v>80</v>
      </c>
      <c r="F32" s="7">
        <v>120</v>
      </c>
      <c r="H32" s="7">
        <v>120</v>
      </c>
      <c r="J32" s="7">
        <v>120</v>
      </c>
      <c r="L32" s="7">
        <v>0</v>
      </c>
      <c r="N32" s="7">
        <v>93</v>
      </c>
      <c r="P32" s="7">
        <f>SUM(F32:O32)</f>
        <v>453</v>
      </c>
      <c r="Q32" s="12"/>
      <c r="R32" s="7">
        <v>25</v>
      </c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7" customFormat="1" ht="15" customHeight="1">
      <c r="A33" s="7" t="s">
        <v>14</v>
      </c>
      <c r="B33" s="7" t="s">
        <v>95</v>
      </c>
      <c r="D33" s="7" t="s">
        <v>93</v>
      </c>
      <c r="E33" s="7" t="s">
        <v>96</v>
      </c>
      <c r="F33" s="7">
        <v>46</v>
      </c>
      <c r="H33" s="7">
        <v>53</v>
      </c>
      <c r="J33" s="7">
        <v>47</v>
      </c>
      <c r="L33" s="7">
        <v>120</v>
      </c>
      <c r="N33" s="7">
        <v>110</v>
      </c>
      <c r="P33" s="7">
        <f>SUM(F33:O33)</f>
        <v>376</v>
      </c>
      <c r="Q33" s="12"/>
      <c r="R33" s="12">
        <v>21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s="7" customFormat="1" ht="15" customHeight="1">
      <c r="A34" s="7" t="s">
        <v>15</v>
      </c>
      <c r="B34" s="7" t="s">
        <v>126</v>
      </c>
      <c r="C34" s="7" t="s">
        <v>30</v>
      </c>
      <c r="D34" s="7" t="s">
        <v>127</v>
      </c>
      <c r="E34" s="7" t="s">
        <v>128</v>
      </c>
      <c r="F34" s="7">
        <v>25</v>
      </c>
      <c r="H34" s="7">
        <v>41</v>
      </c>
      <c r="J34" s="7">
        <v>30</v>
      </c>
      <c r="L34" s="7">
        <v>101</v>
      </c>
      <c r="N34" s="7">
        <v>50</v>
      </c>
      <c r="P34" s="7">
        <f>SUM(F34:O34)</f>
        <v>247</v>
      </c>
      <c r="Q34" s="12"/>
      <c r="R34" s="12">
        <v>18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s="7" customFormat="1" ht="15" customHeight="1">
      <c r="A35" s="7" t="s">
        <v>16</v>
      </c>
      <c r="B35" s="7" t="s">
        <v>9</v>
      </c>
      <c r="D35" s="7" t="s">
        <v>8</v>
      </c>
      <c r="E35" s="7" t="s">
        <v>10</v>
      </c>
      <c r="F35" s="7">
        <v>62</v>
      </c>
      <c r="H35" s="7">
        <v>120</v>
      </c>
      <c r="P35" s="7">
        <f>SUM(F35:O35)</f>
        <v>182</v>
      </c>
      <c r="Q35" s="12"/>
      <c r="R35" s="12">
        <v>16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7:34" s="7" customFormat="1" ht="15" customHeight="1">
      <c r="Q36" s="12"/>
      <c r="V36" s="26"/>
      <c r="W36" s="37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2:23" s="7" customFormat="1" ht="15" customHeight="1">
      <c r="B37" s="8" t="s">
        <v>43</v>
      </c>
      <c r="C37" s="8"/>
      <c r="D37" s="12"/>
      <c r="E37" s="12"/>
      <c r="Q37" s="25" t="s">
        <v>41</v>
      </c>
      <c r="W37" s="37"/>
    </row>
    <row r="38" spans="1:18" s="7" customFormat="1" ht="15" customHeight="1">
      <c r="A38" s="7" t="s">
        <v>11</v>
      </c>
      <c r="B38" s="7" t="s">
        <v>59</v>
      </c>
      <c r="D38" s="7" t="s">
        <v>7</v>
      </c>
      <c r="E38" s="7" t="s">
        <v>34</v>
      </c>
      <c r="F38" s="7">
        <v>180</v>
      </c>
      <c r="H38" s="7">
        <v>180</v>
      </c>
      <c r="J38" s="7">
        <v>180</v>
      </c>
      <c r="L38" s="7">
        <v>161</v>
      </c>
      <c r="N38" s="7">
        <v>180</v>
      </c>
      <c r="P38" s="7">
        <f>SUM(F38:O38)</f>
        <v>881</v>
      </c>
      <c r="Q38" s="52">
        <f>SUM(P38*1.4)</f>
        <v>1233.3999999999999</v>
      </c>
      <c r="R38" s="12">
        <v>30</v>
      </c>
    </row>
    <row r="39" spans="1:18" s="7" customFormat="1" ht="15" customHeight="1">
      <c r="A39" s="7" t="s">
        <v>12</v>
      </c>
      <c r="B39" s="7" t="s">
        <v>131</v>
      </c>
      <c r="D39" s="7" t="s">
        <v>132</v>
      </c>
      <c r="E39" s="7" t="s">
        <v>133</v>
      </c>
      <c r="F39" s="7">
        <v>180</v>
      </c>
      <c r="H39" s="7">
        <v>56</v>
      </c>
      <c r="J39" s="7">
        <v>180</v>
      </c>
      <c r="L39" s="7">
        <v>180</v>
      </c>
      <c r="N39" s="7">
        <v>65</v>
      </c>
      <c r="P39" s="7">
        <f>SUM(F39:O39)</f>
        <v>661</v>
      </c>
      <c r="Q39" s="52">
        <f>SUM(P39*1.4)</f>
        <v>925.4</v>
      </c>
      <c r="R39" s="7">
        <v>25</v>
      </c>
    </row>
    <row r="40" spans="1:18" s="7" customFormat="1" ht="15" customHeight="1">
      <c r="A40" s="7" t="s">
        <v>14</v>
      </c>
      <c r="B40" s="7" t="s">
        <v>33</v>
      </c>
      <c r="D40" s="7" t="s">
        <v>8</v>
      </c>
      <c r="E40" s="7" t="s">
        <v>53</v>
      </c>
      <c r="F40" s="7">
        <v>133</v>
      </c>
      <c r="H40" s="7">
        <v>180</v>
      </c>
      <c r="J40" s="7">
        <v>180</v>
      </c>
      <c r="P40" s="7">
        <f>SUM(F40:O40)</f>
        <v>493</v>
      </c>
      <c r="Q40" s="52">
        <f>SUM(P40*1.4)</f>
        <v>690.1999999999999</v>
      </c>
      <c r="R40" s="12">
        <v>21</v>
      </c>
    </row>
    <row r="41" spans="19:23" s="7" customFormat="1" ht="15" customHeight="1">
      <c r="S41" s="37"/>
      <c r="T41" s="37"/>
      <c r="U41" s="37"/>
      <c r="V41" s="37"/>
      <c r="W41" s="37"/>
    </row>
    <row r="42" spans="2:23" s="7" customFormat="1" ht="15" customHeight="1">
      <c r="B42" s="8" t="s">
        <v>136</v>
      </c>
      <c r="C42" s="8"/>
      <c r="D42" s="12"/>
      <c r="E42" s="12"/>
      <c r="Q42" s="25" t="s">
        <v>41</v>
      </c>
      <c r="R42" s="19"/>
      <c r="S42" s="37"/>
      <c r="T42" s="37"/>
      <c r="U42" s="37"/>
      <c r="V42" s="37"/>
      <c r="W42" s="37"/>
    </row>
    <row r="43" spans="1:23" s="7" customFormat="1" ht="15" customHeight="1">
      <c r="A43" s="7" t="s">
        <v>11</v>
      </c>
      <c r="B43" s="7" t="s">
        <v>134</v>
      </c>
      <c r="D43" s="7" t="s">
        <v>7</v>
      </c>
      <c r="E43" s="7" t="s">
        <v>135</v>
      </c>
      <c r="F43" s="7">
        <v>120</v>
      </c>
      <c r="H43" s="7">
        <v>120</v>
      </c>
      <c r="J43" s="7">
        <v>120</v>
      </c>
      <c r="L43" s="7">
        <v>120</v>
      </c>
      <c r="N43" s="7">
        <v>110</v>
      </c>
      <c r="P43" s="7">
        <f>SUM(F43:O43)</f>
        <v>590</v>
      </c>
      <c r="Q43" s="52">
        <f>SUM(P43*2.1)</f>
        <v>1239</v>
      </c>
      <c r="R43" s="12">
        <v>30</v>
      </c>
      <c r="W43" s="37"/>
    </row>
    <row r="44" spans="17:23" s="7" customFormat="1" ht="15" customHeight="1">
      <c r="Q44" s="52"/>
      <c r="R44" s="12"/>
      <c r="W44" s="37"/>
    </row>
    <row r="45" spans="2:23" s="7" customFormat="1" ht="15" customHeight="1">
      <c r="B45" s="8" t="s">
        <v>97</v>
      </c>
      <c r="C45" s="8"/>
      <c r="Q45" s="25" t="s">
        <v>41</v>
      </c>
      <c r="R45" s="19"/>
      <c r="S45" s="37"/>
      <c r="T45" s="37"/>
      <c r="U45" s="37"/>
      <c r="V45" s="37"/>
      <c r="W45" s="37"/>
    </row>
    <row r="46" spans="1:18" s="7" customFormat="1" ht="15" customHeight="1">
      <c r="A46" s="7" t="s">
        <v>11</v>
      </c>
      <c r="B46" s="7" t="s">
        <v>98</v>
      </c>
      <c r="D46" s="7" t="s">
        <v>87</v>
      </c>
      <c r="E46" s="7" t="s">
        <v>99</v>
      </c>
      <c r="F46" s="7">
        <v>61</v>
      </c>
      <c r="H46" s="7">
        <v>120</v>
      </c>
      <c r="J46" s="7">
        <v>42</v>
      </c>
      <c r="L46" s="7">
        <v>42</v>
      </c>
      <c r="N46" s="7">
        <v>49</v>
      </c>
      <c r="P46" s="7">
        <f>SUM(F46:O46)</f>
        <v>314</v>
      </c>
      <c r="Q46" s="52">
        <f>SUM(P46*2.1)</f>
        <v>659.4</v>
      </c>
      <c r="R46" s="12">
        <v>30</v>
      </c>
    </row>
    <row r="47" spans="1:18" s="7" customFormat="1" ht="15" customHeight="1">
      <c r="A47" s="7" t="s">
        <v>12</v>
      </c>
      <c r="B47" s="7" t="s">
        <v>179</v>
      </c>
      <c r="D47" s="7" t="s">
        <v>7</v>
      </c>
      <c r="E47" s="7" t="s">
        <v>180</v>
      </c>
      <c r="F47" s="7">
        <v>38</v>
      </c>
      <c r="H47" s="7">
        <v>48</v>
      </c>
      <c r="J47" s="7">
        <v>60</v>
      </c>
      <c r="L47" s="7">
        <v>40</v>
      </c>
      <c r="N47" s="7">
        <v>61</v>
      </c>
      <c r="P47" s="7">
        <f>SUM(F47:O47)</f>
        <v>247</v>
      </c>
      <c r="Q47" s="52">
        <f>SUM(P47*2.1)</f>
        <v>518.7</v>
      </c>
      <c r="R47" s="7">
        <v>25</v>
      </c>
    </row>
    <row r="48" spans="2:18" ht="15" customHeight="1">
      <c r="B48" s="8" t="s">
        <v>137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15" customHeight="1">
      <c r="A49" s="7" t="s">
        <v>11</v>
      </c>
      <c r="B49" s="7" t="s">
        <v>146</v>
      </c>
      <c r="C49" s="7"/>
      <c r="D49" s="7" t="s">
        <v>64</v>
      </c>
      <c r="E49" s="7" t="s">
        <v>147</v>
      </c>
      <c r="F49" s="7"/>
      <c r="G49" s="7"/>
      <c r="H49" s="7"/>
      <c r="I49" s="7"/>
      <c r="J49" s="7">
        <v>500</v>
      </c>
      <c r="K49" s="7"/>
      <c r="L49" s="7">
        <v>160</v>
      </c>
      <c r="M49" s="12"/>
      <c r="N49" s="12"/>
      <c r="O49" s="12"/>
      <c r="P49" s="12"/>
      <c r="Q49" s="12"/>
      <c r="R49" s="7">
        <v>27.5</v>
      </c>
    </row>
    <row r="50" spans="1:18" ht="15" customHeight="1">
      <c r="A50" s="7" t="s">
        <v>12</v>
      </c>
      <c r="B50" s="7" t="s">
        <v>138</v>
      </c>
      <c r="C50" s="7"/>
      <c r="D50" s="7" t="s">
        <v>24</v>
      </c>
      <c r="E50" s="7" t="s">
        <v>139</v>
      </c>
      <c r="F50" s="7"/>
      <c r="G50" s="7"/>
      <c r="H50" s="7"/>
      <c r="I50" s="7"/>
      <c r="J50" s="7">
        <v>500</v>
      </c>
      <c r="K50" s="7"/>
      <c r="L50" s="7">
        <v>160</v>
      </c>
      <c r="M50" s="7"/>
      <c r="N50" s="7"/>
      <c r="O50" s="7"/>
      <c r="P50" s="7"/>
      <c r="Q50" s="7"/>
      <c r="R50" s="7">
        <v>27.5</v>
      </c>
    </row>
    <row r="51" spans="1:18" ht="15" customHeight="1">
      <c r="A51" s="7" t="s">
        <v>14</v>
      </c>
      <c r="B51" s="7" t="s">
        <v>65</v>
      </c>
      <c r="C51" s="7"/>
      <c r="D51" s="7" t="s">
        <v>100</v>
      </c>
      <c r="E51" s="7" t="s">
        <v>101</v>
      </c>
      <c r="F51" s="7">
        <v>100</v>
      </c>
      <c r="G51" s="7"/>
      <c r="H51" s="7">
        <v>100</v>
      </c>
      <c r="I51" s="7"/>
      <c r="J51" s="7">
        <v>100</v>
      </c>
      <c r="K51" s="7"/>
      <c r="L51" s="7">
        <v>95</v>
      </c>
      <c r="M51" s="7"/>
      <c r="N51" s="7">
        <v>100</v>
      </c>
      <c r="O51" s="7"/>
      <c r="P51" s="7">
        <f>SUM(F51:O51)</f>
        <v>495</v>
      </c>
      <c r="Q51" s="7"/>
      <c r="R51" s="7">
        <v>21</v>
      </c>
    </row>
    <row r="52" spans="1:18" ht="15" customHeight="1">
      <c r="A52" s="7" t="s">
        <v>15</v>
      </c>
      <c r="B52" s="7" t="s">
        <v>144</v>
      </c>
      <c r="C52" s="7" t="s">
        <v>22</v>
      </c>
      <c r="D52" s="7" t="s">
        <v>64</v>
      </c>
      <c r="E52" s="7" t="s">
        <v>145</v>
      </c>
      <c r="F52" s="7">
        <v>94</v>
      </c>
      <c r="G52" s="7"/>
      <c r="H52" s="7">
        <v>100</v>
      </c>
      <c r="I52" s="7"/>
      <c r="J52" s="7">
        <v>100</v>
      </c>
      <c r="K52" s="7"/>
      <c r="L52" s="7">
        <v>100</v>
      </c>
      <c r="M52" s="7"/>
      <c r="N52" s="7">
        <v>100</v>
      </c>
      <c r="O52" s="7"/>
      <c r="P52" s="7">
        <f>SUM(F52:O52)</f>
        <v>494</v>
      </c>
      <c r="Q52" s="12"/>
      <c r="R52" s="7">
        <v>18</v>
      </c>
    </row>
    <row r="53" spans="1:18" ht="15" customHeight="1">
      <c r="A53" s="7" t="s">
        <v>16</v>
      </c>
      <c r="B53" s="12" t="s">
        <v>142</v>
      </c>
      <c r="C53" s="12"/>
      <c r="D53" s="12" t="s">
        <v>24</v>
      </c>
      <c r="E53" s="12" t="s">
        <v>143</v>
      </c>
      <c r="F53" s="7">
        <v>100</v>
      </c>
      <c r="G53" s="7"/>
      <c r="H53" s="7">
        <v>65</v>
      </c>
      <c r="I53" s="7"/>
      <c r="J53" s="7">
        <v>100</v>
      </c>
      <c r="K53" s="7"/>
      <c r="L53" s="7">
        <v>100</v>
      </c>
      <c r="M53" s="7"/>
      <c r="N53" s="7">
        <v>82</v>
      </c>
      <c r="O53" s="7"/>
      <c r="P53" s="7">
        <f>SUM(F53:O53)</f>
        <v>447</v>
      </c>
      <c r="Q53" s="12"/>
      <c r="R53" s="7">
        <v>16</v>
      </c>
    </row>
    <row r="54" spans="1:18" ht="15" customHeight="1">
      <c r="A54" s="7" t="s">
        <v>13</v>
      </c>
      <c r="B54" s="12" t="s">
        <v>60</v>
      </c>
      <c r="C54" s="7"/>
      <c r="D54" s="12" t="s">
        <v>61</v>
      </c>
      <c r="E54" s="12" t="s">
        <v>62</v>
      </c>
      <c r="F54" s="7">
        <v>91</v>
      </c>
      <c r="G54" s="7"/>
      <c r="H54" s="7">
        <v>100</v>
      </c>
      <c r="I54" s="7"/>
      <c r="J54" s="7">
        <v>4</v>
      </c>
      <c r="K54" s="7"/>
      <c r="L54" s="7">
        <v>0</v>
      </c>
      <c r="M54" s="7"/>
      <c r="N54" s="7">
        <v>0</v>
      </c>
      <c r="O54" s="7"/>
      <c r="P54" s="7">
        <f>SUM(F54:O54)</f>
        <v>195</v>
      </c>
      <c r="Q54" s="12"/>
      <c r="R54" s="7">
        <v>15</v>
      </c>
    </row>
    <row r="55" spans="1:18" s="7" customFormat="1" ht="15" customHeight="1">
      <c r="A55" s="7" t="s">
        <v>17</v>
      </c>
      <c r="B55" s="7" t="s">
        <v>181</v>
      </c>
      <c r="D55" s="7" t="s">
        <v>127</v>
      </c>
      <c r="E55" s="7" t="s">
        <v>182</v>
      </c>
      <c r="F55" s="7">
        <v>38</v>
      </c>
      <c r="H55" s="7">
        <v>28</v>
      </c>
      <c r="J55" s="7">
        <v>24</v>
      </c>
      <c r="L55" s="7">
        <v>30</v>
      </c>
      <c r="N55" s="7">
        <v>19</v>
      </c>
      <c r="P55" s="7">
        <f>SUM(F55:O55)</f>
        <v>139</v>
      </c>
      <c r="Q55" s="12"/>
      <c r="R55" s="7">
        <v>14</v>
      </c>
    </row>
    <row r="56" spans="1:23" s="7" customFormat="1" ht="15" customHeight="1">
      <c r="A56" s="47"/>
      <c r="Q56" s="12"/>
      <c r="R56" s="12"/>
      <c r="S56" s="37"/>
      <c r="T56" s="37"/>
      <c r="U56" s="37"/>
      <c r="V56" s="37"/>
      <c r="W56" s="37"/>
    </row>
    <row r="57" spans="2:23" s="7" customFormat="1" ht="15" customHeight="1">
      <c r="B57" s="8" t="s">
        <v>44</v>
      </c>
      <c r="C57" s="8"/>
      <c r="D57" s="12"/>
      <c r="E57" s="12"/>
      <c r="Q57" s="12"/>
      <c r="R57" s="12"/>
      <c r="S57" s="37"/>
      <c r="T57" s="37"/>
      <c r="U57" s="37"/>
      <c r="V57" s="37"/>
      <c r="W57" s="37"/>
    </row>
    <row r="58" spans="1:18" s="7" customFormat="1" ht="15" customHeight="1">
      <c r="A58" s="7" t="s">
        <v>11</v>
      </c>
      <c r="B58" s="7" t="s">
        <v>65</v>
      </c>
      <c r="D58" s="7" t="s">
        <v>100</v>
      </c>
      <c r="E58" s="7" t="s">
        <v>101</v>
      </c>
      <c r="J58" s="7">
        <v>600</v>
      </c>
      <c r="R58" s="12">
        <v>30</v>
      </c>
    </row>
    <row r="59" spans="1:18" s="7" customFormat="1" ht="15" customHeight="1">
      <c r="A59" s="7" t="s">
        <v>12</v>
      </c>
      <c r="B59" s="7" t="s">
        <v>148</v>
      </c>
      <c r="D59" s="7" t="s">
        <v>64</v>
      </c>
      <c r="E59" s="7" t="s">
        <v>149</v>
      </c>
      <c r="F59" s="7">
        <v>100</v>
      </c>
      <c r="H59" s="7">
        <v>120</v>
      </c>
      <c r="J59" s="7">
        <v>120</v>
      </c>
      <c r="L59" s="7">
        <v>120</v>
      </c>
      <c r="N59" s="7">
        <v>120</v>
      </c>
      <c r="P59" s="7">
        <f>SUM(F59:O59)</f>
        <v>580</v>
      </c>
      <c r="R59" s="12">
        <v>25</v>
      </c>
    </row>
    <row r="60" spans="1:18" s="7" customFormat="1" ht="15" customHeight="1">
      <c r="A60" s="7" t="s">
        <v>14</v>
      </c>
      <c r="B60" s="7" t="s">
        <v>140</v>
      </c>
      <c r="D60" s="7" t="s">
        <v>24</v>
      </c>
      <c r="E60" s="7" t="s">
        <v>141</v>
      </c>
      <c r="F60" s="7">
        <v>120</v>
      </c>
      <c r="H60" s="7">
        <v>120</v>
      </c>
      <c r="J60" s="7">
        <v>120</v>
      </c>
      <c r="L60" s="7">
        <v>120</v>
      </c>
      <c r="N60" s="7">
        <v>74</v>
      </c>
      <c r="P60" s="7">
        <f>SUM(F60:O60)</f>
        <v>554</v>
      </c>
      <c r="Q60" s="12"/>
      <c r="R60" s="12">
        <v>21</v>
      </c>
    </row>
    <row r="61" spans="1:18" s="7" customFormat="1" ht="15" customHeight="1">
      <c r="A61" s="7" t="s">
        <v>15</v>
      </c>
      <c r="B61" s="7" t="s">
        <v>146</v>
      </c>
      <c r="D61" s="7" t="s">
        <v>64</v>
      </c>
      <c r="E61" s="7" t="s">
        <v>147</v>
      </c>
      <c r="F61" s="7">
        <v>112</v>
      </c>
      <c r="H61" s="7">
        <v>120</v>
      </c>
      <c r="J61" s="7">
        <v>77</v>
      </c>
      <c r="L61" s="7">
        <v>120</v>
      </c>
      <c r="N61" s="7">
        <v>120</v>
      </c>
      <c r="P61" s="7">
        <f>SUM(F61:O61)</f>
        <v>549</v>
      </c>
      <c r="Q61" s="12"/>
      <c r="R61" s="12">
        <v>18</v>
      </c>
    </row>
    <row r="62" spans="1:18" s="7" customFormat="1" ht="15" customHeight="1">
      <c r="A62" s="7" t="s">
        <v>16</v>
      </c>
      <c r="B62" s="7" t="s">
        <v>144</v>
      </c>
      <c r="C62" s="7" t="s">
        <v>22</v>
      </c>
      <c r="D62" s="7" t="s">
        <v>64</v>
      </c>
      <c r="E62" s="7" t="s">
        <v>145</v>
      </c>
      <c r="F62" s="7">
        <v>99</v>
      </c>
      <c r="H62" s="7">
        <v>91</v>
      </c>
      <c r="J62" s="7">
        <v>120</v>
      </c>
      <c r="L62" s="7">
        <v>70</v>
      </c>
      <c r="N62" s="7">
        <v>120</v>
      </c>
      <c r="P62" s="7">
        <f>SUM(F62:O62)</f>
        <v>500</v>
      </c>
      <c r="Q62" s="12"/>
      <c r="R62" s="12">
        <v>16</v>
      </c>
    </row>
    <row r="63" spans="17:23" s="7" customFormat="1" ht="15" customHeight="1">
      <c r="Q63" s="12"/>
      <c r="R63" s="12"/>
      <c r="S63" s="37"/>
      <c r="T63" s="37"/>
      <c r="U63" s="37"/>
      <c r="V63" s="37"/>
      <c r="W63" s="37"/>
    </row>
    <row r="64" spans="2:23" s="7" customFormat="1" ht="15" customHeight="1">
      <c r="B64" s="8" t="s">
        <v>45</v>
      </c>
      <c r="C64" s="8"/>
      <c r="D64" s="12"/>
      <c r="E64" s="12"/>
      <c r="Q64" s="25" t="s">
        <v>41</v>
      </c>
      <c r="R64" s="19"/>
      <c r="S64" s="37"/>
      <c r="T64" s="37"/>
      <c r="U64" s="37"/>
      <c r="V64" s="37"/>
      <c r="W64" s="37"/>
    </row>
    <row r="65" spans="1:18" s="7" customFormat="1" ht="15" customHeight="1">
      <c r="A65" s="7" t="s">
        <v>11</v>
      </c>
      <c r="B65" s="7" t="s">
        <v>25</v>
      </c>
      <c r="D65" s="7" t="s">
        <v>7</v>
      </c>
      <c r="E65" s="7" t="s">
        <v>26</v>
      </c>
      <c r="F65" s="7">
        <v>180</v>
      </c>
      <c r="H65" s="7">
        <v>120</v>
      </c>
      <c r="J65" s="7">
        <v>120</v>
      </c>
      <c r="L65" s="7">
        <v>120</v>
      </c>
      <c r="N65" s="7">
        <v>120</v>
      </c>
      <c r="P65" s="7">
        <f>SUM(F65:O65)</f>
        <v>660</v>
      </c>
      <c r="Q65" s="54">
        <f>SUM(P65*1.909)</f>
        <v>1259.94</v>
      </c>
      <c r="R65" s="7">
        <v>30</v>
      </c>
    </row>
    <row r="66" spans="1:18" s="7" customFormat="1" ht="15" customHeight="1">
      <c r="A66" s="7" t="s">
        <v>12</v>
      </c>
      <c r="B66" s="7" t="s">
        <v>102</v>
      </c>
      <c r="D66" s="7" t="s">
        <v>94</v>
      </c>
      <c r="E66" s="7" t="s">
        <v>103</v>
      </c>
      <c r="F66" s="7">
        <v>180</v>
      </c>
      <c r="H66" s="7">
        <v>120</v>
      </c>
      <c r="J66" s="7">
        <v>120</v>
      </c>
      <c r="L66" s="7">
        <v>120</v>
      </c>
      <c r="N66" s="7">
        <v>117</v>
      </c>
      <c r="P66" s="7">
        <f>SUM(F66:O66)</f>
        <v>657</v>
      </c>
      <c r="Q66" s="54">
        <f>SUM(P66*1.91)</f>
        <v>1254.87</v>
      </c>
      <c r="R66" s="7">
        <v>25</v>
      </c>
    </row>
    <row r="67" spans="1:18" s="7" customFormat="1" ht="15" customHeight="1">
      <c r="A67" s="7" t="s">
        <v>14</v>
      </c>
      <c r="B67" s="7" t="s">
        <v>183</v>
      </c>
      <c r="D67" s="7" t="s">
        <v>94</v>
      </c>
      <c r="E67" s="7" t="s">
        <v>184</v>
      </c>
      <c r="F67" s="7">
        <v>180</v>
      </c>
      <c r="H67" s="7">
        <v>117</v>
      </c>
      <c r="J67" s="7">
        <v>120</v>
      </c>
      <c r="P67" s="7">
        <f>SUM(F67:O67)</f>
        <v>417</v>
      </c>
      <c r="Q67" s="54">
        <f>SUM(P67*1.91)</f>
        <v>796.4699999999999</v>
      </c>
      <c r="R67" s="7">
        <v>21</v>
      </c>
    </row>
    <row r="68" spans="17:23" s="7" customFormat="1" ht="15" customHeight="1">
      <c r="Q68" s="12"/>
      <c r="R68" s="12"/>
      <c r="S68" s="37"/>
      <c r="T68" s="37"/>
      <c r="U68" s="37"/>
      <c r="V68" s="37"/>
      <c r="W68" s="37"/>
    </row>
    <row r="69" spans="2:23" s="7" customFormat="1" ht="15" customHeight="1">
      <c r="B69" s="8" t="s">
        <v>66</v>
      </c>
      <c r="C69" s="8"/>
      <c r="D69" s="12"/>
      <c r="E69" s="12"/>
      <c r="Q69" s="12"/>
      <c r="R69" s="12"/>
      <c r="S69" s="37"/>
      <c r="T69" s="37"/>
      <c r="U69" s="37"/>
      <c r="V69" s="37"/>
      <c r="W69" s="37"/>
    </row>
    <row r="70" spans="1:18" s="7" customFormat="1" ht="15" customHeight="1">
      <c r="A70" s="7" t="s">
        <v>11</v>
      </c>
      <c r="B70" s="12" t="s">
        <v>69</v>
      </c>
      <c r="C70" s="12"/>
      <c r="D70" s="12" t="s">
        <v>7</v>
      </c>
      <c r="E70" s="12" t="s">
        <v>70</v>
      </c>
      <c r="F70" s="12">
        <v>120</v>
      </c>
      <c r="G70" s="12"/>
      <c r="H70" s="12">
        <v>86</v>
      </c>
      <c r="I70" s="12"/>
      <c r="J70" s="12"/>
      <c r="K70" s="12"/>
      <c r="L70" s="12"/>
      <c r="M70" s="12"/>
      <c r="N70" s="12"/>
      <c r="O70" s="12"/>
      <c r="P70" s="12">
        <f>SUM(F70:O70)</f>
        <v>206</v>
      </c>
      <c r="Q70" s="53"/>
      <c r="R70" s="12">
        <v>30</v>
      </c>
    </row>
    <row r="71" spans="1:18" ht="15" customHeight="1">
      <c r="A71" s="7" t="s">
        <v>12</v>
      </c>
      <c r="B71" s="12" t="s">
        <v>67</v>
      </c>
      <c r="C71" s="12"/>
      <c r="D71" s="12" t="s">
        <v>71</v>
      </c>
      <c r="E71" s="12" t="s">
        <v>68</v>
      </c>
      <c r="F71" s="12">
        <v>51</v>
      </c>
      <c r="G71" s="12"/>
      <c r="H71" s="12"/>
      <c r="I71" s="12"/>
      <c r="J71" s="12"/>
      <c r="K71" s="12"/>
      <c r="L71" s="12"/>
      <c r="M71" s="12"/>
      <c r="N71" s="12"/>
      <c r="O71" s="12"/>
      <c r="P71" s="12">
        <f>SUM(F71:O71)</f>
        <v>51</v>
      </c>
      <c r="Q71" s="12"/>
      <c r="R71" s="12">
        <v>25</v>
      </c>
    </row>
    <row r="72" spans="1:18" ht="15" customHeight="1">
      <c r="A72" s="7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2:23" s="7" customFormat="1" ht="15" customHeight="1">
      <c r="B73" s="8" t="s">
        <v>185</v>
      </c>
      <c r="C73" s="8"/>
      <c r="D73" s="12"/>
      <c r="E73" s="12"/>
      <c r="Q73" s="12"/>
      <c r="R73" s="12"/>
      <c r="S73" s="37"/>
      <c r="T73" s="37"/>
      <c r="U73" s="37"/>
      <c r="V73" s="37"/>
      <c r="W73" s="37"/>
    </row>
    <row r="74" spans="1:18" s="7" customFormat="1" ht="15" customHeight="1">
      <c r="A74" s="7" t="s">
        <v>11</v>
      </c>
      <c r="B74" s="12" t="s">
        <v>188</v>
      </c>
      <c r="C74" s="12" t="s">
        <v>36</v>
      </c>
      <c r="D74" s="12" t="s">
        <v>187</v>
      </c>
      <c r="E74" s="12"/>
      <c r="F74" s="12">
        <v>71</v>
      </c>
      <c r="G74" s="12"/>
      <c r="H74" s="12">
        <v>52</v>
      </c>
      <c r="I74" s="12"/>
      <c r="J74" s="12">
        <v>31</v>
      </c>
      <c r="K74" s="12"/>
      <c r="L74" s="12">
        <v>28</v>
      </c>
      <c r="M74" s="12"/>
      <c r="N74" s="12">
        <v>106</v>
      </c>
      <c r="O74" s="12"/>
      <c r="P74" s="12">
        <f>SUM(F74:O74)</f>
        <v>288</v>
      </c>
      <c r="Q74" s="12"/>
      <c r="R74" s="12">
        <v>30</v>
      </c>
    </row>
    <row r="75" spans="1:18" ht="15" customHeight="1">
      <c r="A75" s="7" t="s">
        <v>12</v>
      </c>
      <c r="B75" s="12" t="s">
        <v>186</v>
      </c>
      <c r="C75" s="12" t="s">
        <v>30</v>
      </c>
      <c r="D75" s="12" t="s">
        <v>187</v>
      </c>
      <c r="E75" s="12"/>
      <c r="F75" s="12">
        <v>5</v>
      </c>
      <c r="G75" s="12"/>
      <c r="H75" s="12">
        <v>52</v>
      </c>
      <c r="I75" s="12"/>
      <c r="J75" s="12">
        <v>3</v>
      </c>
      <c r="K75" s="12"/>
      <c r="L75" s="12">
        <v>120</v>
      </c>
      <c r="M75" s="12"/>
      <c r="N75" s="12">
        <v>96</v>
      </c>
      <c r="O75" s="12"/>
      <c r="P75" s="12">
        <f>SUM(F75:O75)</f>
        <v>276</v>
      </c>
      <c r="Q75" s="53"/>
      <c r="R75" s="12">
        <v>25</v>
      </c>
    </row>
    <row r="76" spans="1:18" ht="15" customHeight="1">
      <c r="A76" s="7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2:23" s="7" customFormat="1" ht="15" customHeight="1">
      <c r="B77" s="8" t="s">
        <v>46</v>
      </c>
      <c r="C77" s="8"/>
      <c r="D77" s="12"/>
      <c r="E77" s="12"/>
      <c r="Q77" s="12"/>
      <c r="R77" s="12"/>
      <c r="S77" s="37"/>
      <c r="T77" s="37"/>
      <c r="U77" s="37"/>
      <c r="V77" s="37"/>
      <c r="W77" s="37"/>
    </row>
    <row r="78" spans="1:18" s="7" customFormat="1" ht="15" customHeight="1">
      <c r="A78" s="7" t="s">
        <v>11</v>
      </c>
      <c r="B78" s="7" t="s">
        <v>82</v>
      </c>
      <c r="C78" s="7" t="s">
        <v>30</v>
      </c>
      <c r="D78" s="7" t="s">
        <v>83</v>
      </c>
      <c r="E78" s="26" t="s">
        <v>84</v>
      </c>
      <c r="F78" s="7">
        <v>42</v>
      </c>
      <c r="G78" s="7">
        <v>35</v>
      </c>
      <c r="H78" s="7">
        <v>26</v>
      </c>
      <c r="I78" s="7">
        <v>60</v>
      </c>
      <c r="J78" s="7">
        <v>29</v>
      </c>
      <c r="K78" s="7">
        <v>48</v>
      </c>
      <c r="L78" s="7">
        <v>37</v>
      </c>
      <c r="M78" s="7">
        <v>28</v>
      </c>
      <c r="N78" s="7">
        <v>58</v>
      </c>
      <c r="O78" s="7">
        <v>37</v>
      </c>
      <c r="P78" s="7">
        <f aca="true" t="shared" si="1" ref="P78:P83">SUM(F78:O78)</f>
        <v>400</v>
      </c>
      <c r="Q78" s="12"/>
      <c r="R78" s="12">
        <v>30</v>
      </c>
    </row>
    <row r="79" spans="1:18" s="7" customFormat="1" ht="15" customHeight="1">
      <c r="A79" s="7" t="s">
        <v>12</v>
      </c>
      <c r="B79" s="12" t="s">
        <v>189</v>
      </c>
      <c r="C79" s="12" t="s">
        <v>30</v>
      </c>
      <c r="D79" s="12" t="s">
        <v>190</v>
      </c>
      <c r="E79" s="55" t="s">
        <v>191</v>
      </c>
      <c r="F79" s="12">
        <v>43</v>
      </c>
      <c r="G79" s="12">
        <v>32</v>
      </c>
      <c r="H79" s="12">
        <v>56</v>
      </c>
      <c r="I79" s="12">
        <v>36</v>
      </c>
      <c r="J79" s="12">
        <v>35</v>
      </c>
      <c r="K79" s="12">
        <v>36</v>
      </c>
      <c r="L79" s="12">
        <v>33</v>
      </c>
      <c r="M79" s="12">
        <v>25</v>
      </c>
      <c r="N79" s="12">
        <v>32</v>
      </c>
      <c r="O79" s="12">
        <v>55</v>
      </c>
      <c r="P79" s="12">
        <f t="shared" si="1"/>
        <v>383</v>
      </c>
      <c r="Q79" s="12"/>
      <c r="R79" s="12">
        <v>25</v>
      </c>
    </row>
    <row r="80" spans="1:18" s="7" customFormat="1" ht="15" customHeight="1">
      <c r="A80" s="7" t="s">
        <v>14</v>
      </c>
      <c r="B80" s="7" t="s">
        <v>54</v>
      </c>
      <c r="C80" s="7" t="s">
        <v>30</v>
      </c>
      <c r="D80" s="7" t="s">
        <v>32</v>
      </c>
      <c r="E80" s="7" t="s">
        <v>88</v>
      </c>
      <c r="F80" s="7">
        <v>46</v>
      </c>
      <c r="G80" s="7">
        <v>30</v>
      </c>
      <c r="H80" s="7">
        <v>27</v>
      </c>
      <c r="I80" s="7">
        <v>30</v>
      </c>
      <c r="J80" s="7">
        <v>27</v>
      </c>
      <c r="K80" s="7">
        <v>32</v>
      </c>
      <c r="L80" s="7">
        <v>60</v>
      </c>
      <c r="M80" s="7">
        <v>33</v>
      </c>
      <c r="N80" s="7">
        <v>32</v>
      </c>
      <c r="O80" s="7">
        <v>28</v>
      </c>
      <c r="P80" s="7">
        <f t="shared" si="1"/>
        <v>345</v>
      </c>
      <c r="Q80" s="12"/>
      <c r="R80" s="12">
        <v>21</v>
      </c>
    </row>
    <row r="81" spans="1:18" s="7" customFormat="1" ht="15" customHeight="1">
      <c r="A81" s="7" t="s">
        <v>15</v>
      </c>
      <c r="B81" s="7" t="s">
        <v>104</v>
      </c>
      <c r="C81" s="7" t="s">
        <v>30</v>
      </c>
      <c r="D81" s="7" t="s">
        <v>7</v>
      </c>
      <c r="E81" s="26" t="s">
        <v>105</v>
      </c>
      <c r="F81" s="7">
        <v>16</v>
      </c>
      <c r="G81" s="7">
        <v>6</v>
      </c>
      <c r="H81" s="7">
        <v>10</v>
      </c>
      <c r="I81" s="7">
        <v>31</v>
      </c>
      <c r="J81" s="7">
        <v>32</v>
      </c>
      <c r="K81" s="7">
        <v>32</v>
      </c>
      <c r="L81" s="7">
        <v>49</v>
      </c>
      <c r="M81" s="7">
        <v>60</v>
      </c>
      <c r="N81" s="7">
        <v>22</v>
      </c>
      <c r="O81" s="7">
        <v>21</v>
      </c>
      <c r="P81" s="7">
        <f t="shared" si="1"/>
        <v>279</v>
      </c>
      <c r="Q81" s="12"/>
      <c r="R81" s="12">
        <v>18</v>
      </c>
    </row>
    <row r="82" spans="1:18" s="7" customFormat="1" ht="15" customHeight="1">
      <c r="A82" s="7" t="s">
        <v>16</v>
      </c>
      <c r="B82" s="7" t="s">
        <v>192</v>
      </c>
      <c r="C82" s="7" t="s">
        <v>36</v>
      </c>
      <c r="D82" s="7" t="s">
        <v>127</v>
      </c>
      <c r="E82" s="26" t="s">
        <v>193</v>
      </c>
      <c r="F82" s="7">
        <v>18</v>
      </c>
      <c r="G82" s="7">
        <v>33</v>
      </c>
      <c r="H82" s="7">
        <v>19</v>
      </c>
      <c r="I82" s="7">
        <v>23</v>
      </c>
      <c r="J82" s="7">
        <v>17</v>
      </c>
      <c r="K82" s="7">
        <v>24</v>
      </c>
      <c r="L82" s="7">
        <v>17</v>
      </c>
      <c r="M82" s="7">
        <v>26</v>
      </c>
      <c r="N82" s="7">
        <v>30</v>
      </c>
      <c r="O82" s="7">
        <v>23</v>
      </c>
      <c r="P82" s="7">
        <f t="shared" si="1"/>
        <v>230</v>
      </c>
      <c r="Q82" s="12"/>
      <c r="R82" s="12">
        <v>16</v>
      </c>
    </row>
    <row r="83" spans="1:18" s="7" customFormat="1" ht="15" customHeight="1">
      <c r="A83" s="7" t="s">
        <v>13</v>
      </c>
      <c r="B83" s="7" t="s">
        <v>195</v>
      </c>
      <c r="C83" s="7" t="s">
        <v>36</v>
      </c>
      <c r="D83" s="7" t="s">
        <v>127</v>
      </c>
      <c r="E83" s="26" t="s">
        <v>194</v>
      </c>
      <c r="F83" s="7">
        <v>13</v>
      </c>
      <c r="G83" s="7">
        <v>16</v>
      </c>
      <c r="H83" s="7">
        <v>16</v>
      </c>
      <c r="I83" s="7">
        <v>13</v>
      </c>
      <c r="J83" s="7">
        <v>17</v>
      </c>
      <c r="K83" s="7">
        <v>10</v>
      </c>
      <c r="L83" s="7">
        <v>14</v>
      </c>
      <c r="M83" s="7">
        <v>16</v>
      </c>
      <c r="N83" s="7">
        <v>13</v>
      </c>
      <c r="O83" s="7">
        <v>17</v>
      </c>
      <c r="P83" s="7">
        <f t="shared" si="1"/>
        <v>145</v>
      </c>
      <c r="Q83" s="12"/>
      <c r="R83" s="12">
        <v>15</v>
      </c>
    </row>
    <row r="84" spans="5:23" s="7" customFormat="1" ht="15" customHeight="1">
      <c r="E84" s="26"/>
      <c r="Q84" s="12"/>
      <c r="R84" s="12"/>
      <c r="S84" s="37"/>
      <c r="T84" s="37"/>
      <c r="U84" s="37"/>
      <c r="V84" s="37"/>
      <c r="W84" s="37"/>
    </row>
    <row r="85" spans="2:23" s="7" customFormat="1" ht="15" customHeight="1">
      <c r="B85" s="8" t="s">
        <v>47</v>
      </c>
      <c r="C85" s="8"/>
      <c r="D85" s="12"/>
      <c r="E85" s="12"/>
      <c r="Q85" s="12"/>
      <c r="R85" s="12"/>
      <c r="S85" s="37"/>
      <c r="T85" s="37"/>
      <c r="U85" s="37"/>
      <c r="V85" s="37"/>
      <c r="W85" s="37"/>
    </row>
    <row r="86" spans="1:23" s="7" customFormat="1" ht="15" customHeight="1">
      <c r="A86" s="7" t="s">
        <v>11</v>
      </c>
      <c r="B86" s="7" t="s">
        <v>124</v>
      </c>
      <c r="D86" s="7" t="s">
        <v>24</v>
      </c>
      <c r="E86" s="26" t="s">
        <v>125</v>
      </c>
      <c r="F86" s="7">
        <v>60</v>
      </c>
      <c r="G86" s="7">
        <v>60</v>
      </c>
      <c r="H86" s="7">
        <v>60</v>
      </c>
      <c r="I86" s="7">
        <v>60</v>
      </c>
      <c r="J86" s="7">
        <v>52</v>
      </c>
      <c r="K86" s="7">
        <v>60</v>
      </c>
      <c r="L86" s="7">
        <v>60</v>
      </c>
      <c r="M86" s="7">
        <v>58</v>
      </c>
      <c r="N86" s="7">
        <v>49</v>
      </c>
      <c r="O86" s="7">
        <v>60</v>
      </c>
      <c r="P86" s="7">
        <f aca="true" t="shared" si="2" ref="P86:P97">SUM(F86:O86)</f>
        <v>579</v>
      </c>
      <c r="Q86" s="12"/>
      <c r="R86" s="12">
        <v>30</v>
      </c>
      <c r="S86" s="47"/>
      <c r="T86" s="47"/>
      <c r="U86" s="47"/>
      <c r="V86" s="51"/>
      <c r="W86" s="37"/>
    </row>
    <row r="87" spans="1:23" s="7" customFormat="1" ht="15" customHeight="1">
      <c r="A87" s="7" t="s">
        <v>12</v>
      </c>
      <c r="B87" s="7" t="s">
        <v>196</v>
      </c>
      <c r="C87" s="7" t="s">
        <v>37</v>
      </c>
      <c r="D87" s="7" t="s">
        <v>94</v>
      </c>
      <c r="E87" s="7" t="s">
        <v>197</v>
      </c>
      <c r="F87" s="7">
        <v>60</v>
      </c>
      <c r="G87" s="7">
        <v>60</v>
      </c>
      <c r="H87" s="7">
        <v>60</v>
      </c>
      <c r="I87" s="7">
        <v>51</v>
      </c>
      <c r="J87" s="7">
        <v>60</v>
      </c>
      <c r="K87" s="7">
        <v>42</v>
      </c>
      <c r="L87" s="7">
        <v>60</v>
      </c>
      <c r="M87" s="7">
        <v>60</v>
      </c>
      <c r="N87" s="7">
        <v>34</v>
      </c>
      <c r="O87" s="7">
        <v>56</v>
      </c>
      <c r="P87" s="7">
        <f t="shared" si="2"/>
        <v>543</v>
      </c>
      <c r="Q87" s="12"/>
      <c r="R87" s="12">
        <v>25</v>
      </c>
      <c r="S87" s="47"/>
      <c r="T87" s="47"/>
      <c r="U87" s="47"/>
      <c r="V87" s="47"/>
      <c r="W87" s="37"/>
    </row>
    <row r="88" spans="1:23" s="7" customFormat="1" ht="15" customHeight="1">
      <c r="A88" s="7" t="s">
        <v>14</v>
      </c>
      <c r="B88" s="7" t="s">
        <v>152</v>
      </c>
      <c r="D88" s="7" t="s">
        <v>153</v>
      </c>
      <c r="E88" s="7" t="s">
        <v>154</v>
      </c>
      <c r="F88" s="7">
        <v>60</v>
      </c>
      <c r="G88" s="7">
        <v>41</v>
      </c>
      <c r="H88" s="7">
        <v>60</v>
      </c>
      <c r="I88" s="7">
        <v>35</v>
      </c>
      <c r="J88" s="7">
        <v>55</v>
      </c>
      <c r="K88" s="7">
        <v>53</v>
      </c>
      <c r="L88" s="7">
        <v>42</v>
      </c>
      <c r="M88" s="7">
        <v>60</v>
      </c>
      <c r="N88" s="7">
        <v>51</v>
      </c>
      <c r="O88" s="7">
        <v>60</v>
      </c>
      <c r="P88" s="7">
        <f t="shared" si="2"/>
        <v>517</v>
      </c>
      <c r="R88" s="12">
        <v>21</v>
      </c>
      <c r="S88" s="47"/>
      <c r="T88" s="47"/>
      <c r="U88" s="47"/>
      <c r="V88" s="47"/>
      <c r="W88" s="37"/>
    </row>
    <row r="89" spans="1:23" s="7" customFormat="1" ht="15" customHeight="1">
      <c r="A89" s="7" t="s">
        <v>15</v>
      </c>
      <c r="B89" s="7" t="s">
        <v>110</v>
      </c>
      <c r="D89" s="7" t="s">
        <v>93</v>
      </c>
      <c r="E89" s="26" t="s">
        <v>111</v>
      </c>
      <c r="F89" s="7">
        <v>60</v>
      </c>
      <c r="G89" s="7">
        <v>49</v>
      </c>
      <c r="H89" s="7">
        <v>56</v>
      </c>
      <c r="I89" s="7">
        <v>49</v>
      </c>
      <c r="J89" s="7">
        <v>33</v>
      </c>
      <c r="K89" s="7">
        <v>40</v>
      </c>
      <c r="L89" s="7">
        <v>49</v>
      </c>
      <c r="M89" s="7">
        <v>42</v>
      </c>
      <c r="N89" s="7">
        <v>58</v>
      </c>
      <c r="O89" s="7">
        <v>55</v>
      </c>
      <c r="P89" s="7">
        <f t="shared" si="2"/>
        <v>491</v>
      </c>
      <c r="Q89" s="12"/>
      <c r="R89" s="12">
        <v>18</v>
      </c>
      <c r="S89" s="47"/>
      <c r="T89" s="47"/>
      <c r="U89" s="47"/>
      <c r="V89" s="51"/>
      <c r="W89" s="37"/>
    </row>
    <row r="90" spans="1:23" s="7" customFormat="1" ht="15" customHeight="1">
      <c r="A90" s="7" t="s">
        <v>16</v>
      </c>
      <c r="B90" s="7" t="s">
        <v>155</v>
      </c>
      <c r="D90" s="7" t="s">
        <v>153</v>
      </c>
      <c r="E90" s="7" t="s">
        <v>156</v>
      </c>
      <c r="F90" s="7">
        <v>53</v>
      </c>
      <c r="G90" s="7">
        <v>49</v>
      </c>
      <c r="H90" s="7">
        <v>42</v>
      </c>
      <c r="I90" s="7">
        <v>60</v>
      </c>
      <c r="J90" s="7">
        <v>45</v>
      </c>
      <c r="K90" s="7">
        <v>43</v>
      </c>
      <c r="L90" s="7">
        <v>40</v>
      </c>
      <c r="M90" s="7">
        <v>45</v>
      </c>
      <c r="N90" s="7">
        <v>60</v>
      </c>
      <c r="O90" s="7">
        <v>41</v>
      </c>
      <c r="P90" s="7">
        <f t="shared" si="2"/>
        <v>478</v>
      </c>
      <c r="Q90" s="12"/>
      <c r="R90" s="12">
        <v>16</v>
      </c>
      <c r="S90" s="47"/>
      <c r="T90" s="47"/>
      <c r="U90" s="47"/>
      <c r="V90" s="47"/>
      <c r="W90" s="37"/>
    </row>
    <row r="91" spans="1:23" s="7" customFormat="1" ht="15" customHeight="1">
      <c r="A91" s="7" t="s">
        <v>13</v>
      </c>
      <c r="B91" s="7" t="s">
        <v>38</v>
      </c>
      <c r="D91" s="7" t="s">
        <v>32</v>
      </c>
      <c r="E91" s="7" t="s">
        <v>39</v>
      </c>
      <c r="F91" s="7">
        <v>60</v>
      </c>
      <c r="G91" s="7">
        <v>48</v>
      </c>
      <c r="H91" s="7">
        <v>44</v>
      </c>
      <c r="I91" s="7">
        <v>27</v>
      </c>
      <c r="J91" s="7">
        <v>60</v>
      </c>
      <c r="K91" s="7">
        <v>36</v>
      </c>
      <c r="L91" s="7">
        <v>29</v>
      </c>
      <c r="M91" s="7">
        <v>60</v>
      </c>
      <c r="N91" s="7">
        <v>34</v>
      </c>
      <c r="O91" s="7">
        <v>60</v>
      </c>
      <c r="P91" s="7">
        <f t="shared" si="2"/>
        <v>458</v>
      </c>
      <c r="Q91" s="12"/>
      <c r="R91" s="12">
        <v>15</v>
      </c>
      <c r="S91" s="47"/>
      <c r="T91" s="47"/>
      <c r="U91" s="47"/>
      <c r="V91" s="47"/>
      <c r="W91" s="37"/>
    </row>
    <row r="92" spans="1:23" s="7" customFormat="1" ht="15" customHeight="1">
      <c r="A92" s="7" t="s">
        <v>17</v>
      </c>
      <c r="B92" s="7" t="s">
        <v>89</v>
      </c>
      <c r="C92" s="7" t="s">
        <v>37</v>
      </c>
      <c r="D92" s="7" t="s">
        <v>56</v>
      </c>
      <c r="E92" s="7" t="s">
        <v>90</v>
      </c>
      <c r="F92" s="7">
        <v>60</v>
      </c>
      <c r="G92" s="7">
        <v>60</v>
      </c>
      <c r="H92" s="7">
        <v>60</v>
      </c>
      <c r="I92" s="7">
        <v>32</v>
      </c>
      <c r="J92" s="7">
        <v>12</v>
      </c>
      <c r="K92" s="7">
        <v>46</v>
      </c>
      <c r="L92" s="7">
        <v>40</v>
      </c>
      <c r="M92" s="7">
        <v>38</v>
      </c>
      <c r="N92" s="7">
        <v>36</v>
      </c>
      <c r="O92" s="7">
        <v>60</v>
      </c>
      <c r="P92" s="7">
        <f t="shared" si="2"/>
        <v>444</v>
      </c>
      <c r="Q92" s="12"/>
      <c r="R92" s="12">
        <v>14</v>
      </c>
      <c r="S92" s="47"/>
      <c r="T92" s="47"/>
      <c r="U92" s="47"/>
      <c r="V92" s="47"/>
      <c r="W92" s="37"/>
    </row>
    <row r="93" spans="1:23" s="7" customFormat="1" ht="15" customHeight="1">
      <c r="A93" s="7" t="s">
        <v>18</v>
      </c>
      <c r="B93" s="7" t="s">
        <v>72</v>
      </c>
      <c r="C93" s="7" t="s">
        <v>22</v>
      </c>
      <c r="D93" s="7" t="s">
        <v>32</v>
      </c>
      <c r="E93" s="7" t="s">
        <v>200</v>
      </c>
      <c r="F93" s="7">
        <v>49</v>
      </c>
      <c r="G93" s="7">
        <v>35</v>
      </c>
      <c r="H93" s="7">
        <v>59</v>
      </c>
      <c r="I93" s="7">
        <v>22</v>
      </c>
      <c r="J93" s="7">
        <v>22</v>
      </c>
      <c r="K93" s="7">
        <v>40</v>
      </c>
      <c r="L93" s="7">
        <v>25</v>
      </c>
      <c r="M93" s="7">
        <v>18</v>
      </c>
      <c r="N93" s="7">
        <v>50</v>
      </c>
      <c r="O93" s="7">
        <v>60</v>
      </c>
      <c r="P93" s="7">
        <f t="shared" si="2"/>
        <v>380</v>
      </c>
      <c r="Q93" s="12"/>
      <c r="R93" s="12">
        <v>13</v>
      </c>
      <c r="S93" s="47"/>
      <c r="T93" s="47"/>
      <c r="U93" s="47"/>
      <c r="V93" s="47"/>
      <c r="W93" s="37"/>
    </row>
    <row r="94" spans="1:23" s="7" customFormat="1" ht="15" customHeight="1">
      <c r="A94" s="7" t="s">
        <v>19</v>
      </c>
      <c r="B94" s="7" t="s">
        <v>85</v>
      </c>
      <c r="D94" s="7" t="s">
        <v>24</v>
      </c>
      <c r="E94" s="26" t="s">
        <v>86</v>
      </c>
      <c r="F94" s="7">
        <v>38</v>
      </c>
      <c r="G94" s="7">
        <v>60</v>
      </c>
      <c r="H94" s="7">
        <v>29</v>
      </c>
      <c r="I94" s="7">
        <v>11</v>
      </c>
      <c r="J94" s="7">
        <v>47</v>
      </c>
      <c r="K94" s="7">
        <v>41</v>
      </c>
      <c r="L94" s="7">
        <v>33</v>
      </c>
      <c r="M94" s="7">
        <v>38</v>
      </c>
      <c r="N94" s="7">
        <v>27</v>
      </c>
      <c r="O94" s="7">
        <v>48</v>
      </c>
      <c r="P94" s="7">
        <f t="shared" si="2"/>
        <v>372</v>
      </c>
      <c r="Q94" s="12"/>
      <c r="R94" s="12">
        <v>12</v>
      </c>
      <c r="S94" s="47"/>
      <c r="T94" s="47"/>
      <c r="U94" s="47"/>
      <c r="V94" s="51"/>
      <c r="W94" s="37"/>
    </row>
    <row r="95" spans="1:23" s="7" customFormat="1" ht="15" customHeight="1">
      <c r="A95" s="7" t="s">
        <v>20</v>
      </c>
      <c r="B95" s="7" t="s">
        <v>55</v>
      </c>
      <c r="C95" s="7" t="s">
        <v>22</v>
      </c>
      <c r="D95" s="7" t="s">
        <v>32</v>
      </c>
      <c r="E95" s="7" t="s">
        <v>81</v>
      </c>
      <c r="F95" s="7">
        <v>44</v>
      </c>
      <c r="G95" s="7">
        <v>27</v>
      </c>
      <c r="H95" s="7">
        <v>21</v>
      </c>
      <c r="I95" s="7">
        <v>37</v>
      </c>
      <c r="J95" s="7">
        <v>46</v>
      </c>
      <c r="K95" s="7">
        <v>40</v>
      </c>
      <c r="L95" s="7">
        <v>60</v>
      </c>
      <c r="M95" s="7">
        <v>16</v>
      </c>
      <c r="N95" s="7">
        <v>25</v>
      </c>
      <c r="O95" s="7">
        <v>53</v>
      </c>
      <c r="P95" s="7">
        <f t="shared" si="2"/>
        <v>369</v>
      </c>
      <c r="Q95" s="12"/>
      <c r="R95" s="12">
        <v>11</v>
      </c>
      <c r="S95" s="47"/>
      <c r="T95" s="47"/>
      <c r="U95" s="47"/>
      <c r="V95" s="47"/>
      <c r="W95" s="37"/>
    </row>
    <row r="96" spans="1:23" s="7" customFormat="1" ht="15" customHeight="1">
      <c r="A96" s="7" t="s">
        <v>120</v>
      </c>
      <c r="B96" s="7" t="s">
        <v>63</v>
      </c>
      <c r="D96" s="7" t="s">
        <v>83</v>
      </c>
      <c r="E96" s="7" t="s">
        <v>80</v>
      </c>
      <c r="F96" s="7">
        <v>43</v>
      </c>
      <c r="G96" s="7">
        <v>25</v>
      </c>
      <c r="H96" s="7">
        <v>60</v>
      </c>
      <c r="I96" s="7">
        <v>37</v>
      </c>
      <c r="J96" s="7">
        <v>13</v>
      </c>
      <c r="K96" s="7">
        <v>23</v>
      </c>
      <c r="L96" s="7">
        <v>49</v>
      </c>
      <c r="M96" s="7">
        <v>45</v>
      </c>
      <c r="N96" s="7">
        <v>43</v>
      </c>
      <c r="O96" s="7">
        <v>30</v>
      </c>
      <c r="P96" s="7">
        <f t="shared" si="2"/>
        <v>368</v>
      </c>
      <c r="R96" s="12">
        <v>10</v>
      </c>
      <c r="S96" s="47"/>
      <c r="T96" s="47"/>
      <c r="U96" s="47"/>
      <c r="V96" s="47"/>
      <c r="W96" s="37"/>
    </row>
    <row r="97" spans="1:23" s="7" customFormat="1" ht="15" customHeight="1">
      <c r="A97" s="7" t="s">
        <v>121</v>
      </c>
      <c r="B97" s="7" t="s">
        <v>108</v>
      </c>
      <c r="D97" s="7" t="s">
        <v>7</v>
      </c>
      <c r="E97" s="26" t="s">
        <v>109</v>
      </c>
      <c r="F97" s="7">
        <v>33</v>
      </c>
      <c r="G97" s="7">
        <v>32</v>
      </c>
      <c r="H97" s="7">
        <v>17</v>
      </c>
      <c r="I97" s="7">
        <v>37</v>
      </c>
      <c r="J97" s="7">
        <v>26</v>
      </c>
      <c r="K97" s="7">
        <v>38</v>
      </c>
      <c r="L97" s="7">
        <v>51</v>
      </c>
      <c r="M97" s="7">
        <v>60</v>
      </c>
      <c r="N97" s="7">
        <v>10</v>
      </c>
      <c r="O97" s="7">
        <v>60</v>
      </c>
      <c r="P97" s="7">
        <f t="shared" si="2"/>
        <v>364</v>
      </c>
      <c r="R97" s="12">
        <v>9</v>
      </c>
      <c r="S97" s="47"/>
      <c r="T97" s="47"/>
      <c r="U97" s="47"/>
      <c r="V97" s="51"/>
      <c r="W97" s="37"/>
    </row>
    <row r="98" spans="1:23" s="7" customFormat="1" ht="15" customHeight="1">
      <c r="A98" s="7" t="s">
        <v>122</v>
      </c>
      <c r="B98" s="21" t="s">
        <v>118</v>
      </c>
      <c r="D98" s="21" t="s">
        <v>83</v>
      </c>
      <c r="E98" s="34" t="s">
        <v>119</v>
      </c>
      <c r="F98" s="7">
        <v>30</v>
      </c>
      <c r="G98" s="7">
        <v>22</v>
      </c>
      <c r="H98" s="7">
        <v>27</v>
      </c>
      <c r="I98" s="7">
        <v>32</v>
      </c>
      <c r="J98" s="7">
        <v>27</v>
      </c>
      <c r="K98" s="7">
        <v>47</v>
      </c>
      <c r="L98" s="7">
        <v>60</v>
      </c>
      <c r="M98" s="7">
        <v>40</v>
      </c>
      <c r="N98" s="7">
        <v>35</v>
      </c>
      <c r="O98" s="7">
        <v>28</v>
      </c>
      <c r="P98" s="7">
        <f>SUM(F98:O98)</f>
        <v>348</v>
      </c>
      <c r="R98" s="12">
        <v>8</v>
      </c>
      <c r="S98" s="49"/>
      <c r="T98" s="47"/>
      <c r="U98" s="49"/>
      <c r="V98" s="50"/>
      <c r="W98" s="37"/>
    </row>
    <row r="99" spans="1:22" ht="15" customHeight="1">
      <c r="A99" s="7" t="s">
        <v>123</v>
      </c>
      <c r="B99" s="7" t="s">
        <v>201</v>
      </c>
      <c r="C99" s="7" t="s">
        <v>22</v>
      </c>
      <c r="D99" s="7" t="s">
        <v>32</v>
      </c>
      <c r="E99" s="7" t="s">
        <v>202</v>
      </c>
      <c r="F99" s="7">
        <v>28</v>
      </c>
      <c r="G99" s="7">
        <v>15</v>
      </c>
      <c r="H99" s="7">
        <v>19</v>
      </c>
      <c r="I99" s="7">
        <v>36</v>
      </c>
      <c r="J99" s="7">
        <v>33</v>
      </c>
      <c r="K99" s="7">
        <v>34</v>
      </c>
      <c r="L99" s="7">
        <v>34</v>
      </c>
      <c r="M99" s="7">
        <v>21</v>
      </c>
      <c r="N99" s="7">
        <v>28</v>
      </c>
      <c r="O99" s="7">
        <v>27</v>
      </c>
      <c r="P99" s="7">
        <f>SUM(F99:O99)</f>
        <v>275</v>
      </c>
      <c r="Q99" s="12"/>
      <c r="R99" s="12">
        <v>7</v>
      </c>
      <c r="S99" s="47"/>
      <c r="T99" s="47"/>
      <c r="U99" s="47"/>
      <c r="V99" s="47"/>
    </row>
    <row r="100" spans="2:23" s="7" customFormat="1" ht="15" customHeight="1">
      <c r="B100" s="27"/>
      <c r="C100" s="27"/>
      <c r="D100" s="27"/>
      <c r="E100" s="27"/>
      <c r="S100" s="37"/>
      <c r="T100" s="37"/>
      <c r="U100" s="37"/>
      <c r="V100" s="37"/>
      <c r="W100" s="37"/>
    </row>
    <row r="101" spans="2:23" s="7" customFormat="1" ht="15" customHeight="1">
      <c r="B101" s="8" t="s">
        <v>48</v>
      </c>
      <c r="C101" s="8"/>
      <c r="D101" s="12"/>
      <c r="E101" s="12"/>
      <c r="Q101" s="12"/>
      <c r="R101" s="12"/>
      <c r="S101" s="37"/>
      <c r="T101" s="37"/>
      <c r="U101" s="37"/>
      <c r="V101" s="37"/>
      <c r="W101" s="37"/>
    </row>
    <row r="102" spans="1:23" s="7" customFormat="1" ht="15" customHeight="1">
      <c r="A102" s="7" t="s">
        <v>11</v>
      </c>
      <c r="B102" s="7" t="s">
        <v>134</v>
      </c>
      <c r="D102" s="7" t="s">
        <v>7</v>
      </c>
      <c r="E102" s="7" t="s">
        <v>135</v>
      </c>
      <c r="F102" s="7" t="s">
        <v>160</v>
      </c>
      <c r="J102" s="7">
        <v>120</v>
      </c>
      <c r="L102" s="7">
        <v>115</v>
      </c>
      <c r="N102" s="7">
        <v>120</v>
      </c>
      <c r="P102" s="7">
        <f>SUM(F102:O102)</f>
        <v>355</v>
      </c>
      <c r="R102" s="7">
        <v>30</v>
      </c>
      <c r="S102" s="47"/>
      <c r="T102" s="47"/>
      <c r="U102" s="47"/>
      <c r="V102" s="47"/>
      <c r="W102" s="37"/>
    </row>
    <row r="103" spans="1:23" s="7" customFormat="1" ht="15" customHeight="1">
      <c r="A103" s="7" t="s">
        <v>12</v>
      </c>
      <c r="B103" s="7" t="s">
        <v>157</v>
      </c>
      <c r="D103" s="7" t="s">
        <v>31</v>
      </c>
      <c r="E103" s="7" t="s">
        <v>158</v>
      </c>
      <c r="F103" s="7" t="s">
        <v>159</v>
      </c>
      <c r="J103" s="7">
        <v>91</v>
      </c>
      <c r="L103" s="7">
        <v>120</v>
      </c>
      <c r="N103" s="7">
        <v>120</v>
      </c>
      <c r="P103" s="7">
        <f>SUM(F103:O103)</f>
        <v>331</v>
      </c>
      <c r="Q103" s="12"/>
      <c r="R103" s="7">
        <v>25</v>
      </c>
      <c r="S103" s="47"/>
      <c r="T103" s="47"/>
      <c r="U103" s="47"/>
      <c r="V103" s="47"/>
      <c r="W103" s="37"/>
    </row>
    <row r="104" spans="17:23" s="7" customFormat="1" ht="15" customHeight="1">
      <c r="Q104" s="12"/>
      <c r="R104" s="12"/>
      <c r="S104" s="37"/>
      <c r="T104" s="37"/>
      <c r="U104" s="37"/>
      <c r="V104" s="37"/>
      <c r="W104" s="37"/>
    </row>
    <row r="105" spans="2:23" s="7" customFormat="1" ht="15" customHeight="1">
      <c r="B105" s="8" t="s">
        <v>161</v>
      </c>
      <c r="Q105" s="12"/>
      <c r="R105" s="12"/>
      <c r="S105" s="37"/>
      <c r="T105" s="37"/>
      <c r="U105" s="37"/>
      <c r="V105" s="37"/>
      <c r="W105" s="37"/>
    </row>
    <row r="106" spans="1:23" s="7" customFormat="1" ht="15" customHeight="1">
      <c r="A106" s="7" t="s">
        <v>11</v>
      </c>
      <c r="B106" s="7" t="s">
        <v>162</v>
      </c>
      <c r="D106" s="7" t="s">
        <v>31</v>
      </c>
      <c r="E106" s="7" t="s">
        <v>163</v>
      </c>
      <c r="F106" s="7" t="s">
        <v>164</v>
      </c>
      <c r="J106" s="7">
        <v>85</v>
      </c>
      <c r="L106" s="7">
        <v>66</v>
      </c>
      <c r="N106" s="7">
        <v>55</v>
      </c>
      <c r="P106" s="7">
        <f>SUM(F106:O106)</f>
        <v>206</v>
      </c>
      <c r="R106" s="7">
        <v>30</v>
      </c>
      <c r="S106" s="37"/>
      <c r="T106" s="37"/>
      <c r="U106" s="37"/>
      <c r="V106" s="37"/>
      <c r="W106" s="37"/>
    </row>
    <row r="107" spans="4:23" s="7" customFormat="1" ht="15" customHeight="1">
      <c r="D107" s="12"/>
      <c r="E107" s="12"/>
      <c r="Q107" s="12"/>
      <c r="R107" s="12"/>
      <c r="S107" s="37"/>
      <c r="T107" s="37"/>
      <c r="U107" s="37"/>
      <c r="V107" s="37"/>
      <c r="W107" s="37"/>
    </row>
    <row r="108" spans="2:23" s="7" customFormat="1" ht="15" customHeight="1">
      <c r="B108" s="8" t="s">
        <v>49</v>
      </c>
      <c r="C108" s="8"/>
      <c r="D108" s="12"/>
      <c r="E108" s="12"/>
      <c r="Q108" s="12"/>
      <c r="R108" s="12"/>
      <c r="S108" s="37"/>
      <c r="T108" s="37"/>
      <c r="U108" s="37"/>
      <c r="V108" s="37"/>
      <c r="W108" s="37"/>
    </row>
    <row r="109" spans="1:23" s="7" customFormat="1" ht="15" customHeight="1">
      <c r="A109" s="7" t="s">
        <v>11</v>
      </c>
      <c r="B109" s="7" t="s">
        <v>148</v>
      </c>
      <c r="D109" s="7" t="s">
        <v>64</v>
      </c>
      <c r="E109" s="7" t="s">
        <v>149</v>
      </c>
      <c r="F109" s="7" t="s">
        <v>165</v>
      </c>
      <c r="J109" s="7">
        <v>94</v>
      </c>
      <c r="L109" s="7">
        <v>102</v>
      </c>
      <c r="N109" s="7">
        <v>120</v>
      </c>
      <c r="P109" s="7">
        <f>SUM(F109:O109)</f>
        <v>316</v>
      </c>
      <c r="Q109" s="12"/>
      <c r="R109" s="12">
        <v>30</v>
      </c>
      <c r="S109" s="47"/>
      <c r="U109" s="19"/>
      <c r="V109" s="19"/>
      <c r="W109" s="37"/>
    </row>
    <row r="110" spans="1:23" s="7" customFormat="1" ht="15" customHeight="1">
      <c r="A110" s="7" t="s">
        <v>12</v>
      </c>
      <c r="B110" s="7" t="s">
        <v>27</v>
      </c>
      <c r="D110" s="7" t="s">
        <v>7</v>
      </c>
      <c r="E110" s="7" t="s">
        <v>28</v>
      </c>
      <c r="F110" s="7" t="s">
        <v>42</v>
      </c>
      <c r="J110" s="7">
        <v>88</v>
      </c>
      <c r="L110" s="7">
        <v>96</v>
      </c>
      <c r="N110" s="7">
        <v>120</v>
      </c>
      <c r="P110" s="7">
        <f>SUM(I110:N110)</f>
        <v>304</v>
      </c>
      <c r="R110" s="7">
        <v>25</v>
      </c>
      <c r="S110" s="47"/>
      <c r="W110" s="37"/>
    </row>
    <row r="111" spans="4:23" s="7" customFormat="1" ht="15" customHeight="1">
      <c r="D111" s="12"/>
      <c r="E111" s="12"/>
      <c r="Q111" s="12"/>
      <c r="R111" s="12"/>
      <c r="S111" s="37"/>
      <c r="T111" s="37"/>
      <c r="U111" s="37"/>
      <c r="V111" s="37"/>
      <c r="W111" s="37"/>
    </row>
    <row r="112" spans="2:23" s="7" customFormat="1" ht="15" customHeight="1">
      <c r="B112" s="15" t="s">
        <v>73</v>
      </c>
      <c r="C112" s="19"/>
      <c r="D112" s="19"/>
      <c r="E112" s="19"/>
      <c r="Q112" s="12"/>
      <c r="R112" s="12"/>
      <c r="S112" s="37"/>
      <c r="T112" s="37"/>
      <c r="U112" s="37"/>
      <c r="V112" s="37"/>
      <c r="W112" s="37"/>
    </row>
    <row r="113" spans="1:23" s="7" customFormat="1" ht="15" customHeight="1">
      <c r="A113" s="7" t="s">
        <v>11</v>
      </c>
      <c r="B113" s="12" t="s">
        <v>69</v>
      </c>
      <c r="C113" s="12"/>
      <c r="D113" s="12" t="s">
        <v>7</v>
      </c>
      <c r="E113" s="12" t="s">
        <v>70</v>
      </c>
      <c r="F113" s="7" t="s">
        <v>91</v>
      </c>
      <c r="G113" s="12"/>
      <c r="H113" s="12"/>
      <c r="I113" s="12"/>
      <c r="J113" s="12">
        <v>120</v>
      </c>
      <c r="K113" s="12"/>
      <c r="L113" s="12">
        <v>60</v>
      </c>
      <c r="M113" s="12"/>
      <c r="N113" s="12">
        <v>67</v>
      </c>
      <c r="O113" s="12"/>
      <c r="P113" s="12">
        <f>SUM(F113:O113)</f>
        <v>247</v>
      </c>
      <c r="Q113" s="12"/>
      <c r="R113" s="12">
        <v>30</v>
      </c>
      <c r="S113" s="48"/>
      <c r="W113" s="37"/>
    </row>
    <row r="114" spans="1:23" s="7" customFormat="1" ht="15" customHeight="1">
      <c r="A114" s="7" t="s">
        <v>12</v>
      </c>
      <c r="B114" s="7" t="s">
        <v>150</v>
      </c>
      <c r="D114" s="7" t="s">
        <v>7</v>
      </c>
      <c r="E114" s="7" t="s">
        <v>151</v>
      </c>
      <c r="F114" s="7" t="s">
        <v>74</v>
      </c>
      <c r="J114" s="7">
        <v>10</v>
      </c>
      <c r="P114" s="7">
        <f>SUM(F114:O114)</f>
        <v>10</v>
      </c>
      <c r="Q114" s="12"/>
      <c r="R114" s="12">
        <v>25</v>
      </c>
      <c r="S114" s="47"/>
      <c r="T114" s="19"/>
      <c r="U114" s="19"/>
      <c r="V114" s="19"/>
      <c r="W114" s="37"/>
    </row>
    <row r="115" spans="19:23" s="7" customFormat="1" ht="9.75" customHeight="1">
      <c r="S115" s="37"/>
      <c r="T115" s="37"/>
      <c r="U115" s="37"/>
      <c r="V115" s="37"/>
      <c r="W115" s="37"/>
    </row>
    <row r="116" spans="8:23" s="31" customFormat="1" ht="18.75">
      <c r="H116" s="32" t="s">
        <v>57</v>
      </c>
      <c r="S116" s="45"/>
      <c r="T116" s="45"/>
      <c r="U116" s="45"/>
      <c r="V116" s="45"/>
      <c r="W116" s="45"/>
    </row>
    <row r="117" spans="8:23" s="31" customFormat="1" ht="18.75">
      <c r="H117" s="33" t="s">
        <v>58</v>
      </c>
      <c r="S117" s="45"/>
      <c r="T117" s="45"/>
      <c r="U117" s="45"/>
      <c r="V117" s="45"/>
      <c r="W117" s="45"/>
    </row>
    <row r="118" ht="11.25" customHeight="1"/>
    <row r="119" spans="7:23" s="38" customFormat="1" ht="13.5" customHeight="1">
      <c r="G119" s="39" t="s">
        <v>29</v>
      </c>
      <c r="S119" s="46"/>
      <c r="T119" s="46"/>
      <c r="U119" s="46"/>
      <c r="V119" s="46"/>
      <c r="W119" s="46"/>
    </row>
    <row r="120" spans="7:23" s="7" customFormat="1" ht="13.5" customHeight="1">
      <c r="G120" s="14" t="s">
        <v>112</v>
      </c>
      <c r="S120" s="37"/>
      <c r="T120" s="37"/>
      <c r="U120" s="37"/>
      <c r="V120" s="37"/>
      <c r="W120" s="37"/>
    </row>
    <row r="121" spans="7:23" s="7" customFormat="1" ht="13.5" customHeight="1">
      <c r="G121" s="14" t="s">
        <v>113</v>
      </c>
      <c r="S121" s="37"/>
      <c r="T121" s="37"/>
      <c r="U121" s="37"/>
      <c r="V121" s="37"/>
      <c r="W121" s="37"/>
    </row>
    <row r="122" spans="7:23" s="7" customFormat="1" ht="13.5" customHeight="1">
      <c r="G122" s="16" t="s">
        <v>75</v>
      </c>
      <c r="J122" s="10"/>
      <c r="M122" s="10"/>
      <c r="P122" s="10"/>
      <c r="R122" s="15"/>
      <c r="S122" s="37"/>
      <c r="T122" s="37"/>
      <c r="U122" s="37"/>
      <c r="V122" s="37"/>
      <c r="W122" s="37"/>
    </row>
    <row r="123" spans="7:23" s="7" customFormat="1" ht="13.5" customHeight="1">
      <c r="G123" s="16" t="s">
        <v>76</v>
      </c>
      <c r="J123" s="10"/>
      <c r="M123" s="10"/>
      <c r="P123" s="10"/>
      <c r="R123" s="15"/>
      <c r="S123" s="37"/>
      <c r="T123" s="37"/>
      <c r="U123" s="37"/>
      <c r="V123" s="37"/>
      <c r="W123" s="37"/>
    </row>
    <row r="124" spans="7:23" s="7" customFormat="1" ht="13.5" customHeight="1">
      <c r="G124" s="16" t="s">
        <v>77</v>
      </c>
      <c r="J124" s="10"/>
      <c r="M124" s="10"/>
      <c r="P124" s="10"/>
      <c r="S124" s="37"/>
      <c r="T124" s="37"/>
      <c r="U124" s="37"/>
      <c r="V124" s="37"/>
      <c r="W124" s="37"/>
    </row>
    <row r="125" spans="7:23" s="7" customFormat="1" ht="13.5" customHeight="1">
      <c r="G125" s="20" t="s">
        <v>78</v>
      </c>
      <c r="J125" s="10"/>
      <c r="M125" s="10"/>
      <c r="P125" s="10"/>
      <c r="S125" s="37"/>
      <c r="T125" s="37"/>
      <c r="U125" s="37"/>
      <c r="V125" s="37"/>
      <c r="W125" s="37"/>
    </row>
    <row r="126" ht="13.5" customHeight="1"/>
    <row r="127" spans="1:22" s="24" customFormat="1" ht="13.5" customHeight="1">
      <c r="A127" s="18"/>
      <c r="B127" s="64" t="s">
        <v>203</v>
      </c>
      <c r="C127" s="19"/>
      <c r="D127" s="19"/>
      <c r="E127" s="22"/>
      <c r="F127" s="22"/>
      <c r="G127" s="23"/>
      <c r="V127" s="23"/>
    </row>
    <row r="128" spans="1:18" s="12" customFormat="1" ht="34.5" customHeight="1">
      <c r="A128" s="24"/>
      <c r="B128" s="56" t="s">
        <v>204</v>
      </c>
      <c r="C128" s="65"/>
      <c r="D128" s="57" t="s">
        <v>205</v>
      </c>
      <c r="E128" s="66" t="s">
        <v>206</v>
      </c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7"/>
      <c r="R128" s="7"/>
    </row>
    <row r="129" spans="2:18" s="12" customFormat="1" ht="34.5" customHeight="1">
      <c r="B129" s="56" t="s">
        <v>204</v>
      </c>
      <c r="C129" s="68"/>
      <c r="D129" s="57" t="s">
        <v>207</v>
      </c>
      <c r="E129" s="66" t="s">
        <v>208</v>
      </c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7"/>
      <c r="R129" s="7"/>
    </row>
    <row r="130" spans="2:69" s="12" customFormat="1" ht="34.5" customHeight="1">
      <c r="B130" s="56" t="s">
        <v>209</v>
      </c>
      <c r="C130" s="68"/>
      <c r="D130" s="58" t="s">
        <v>210</v>
      </c>
      <c r="E130" s="66" t="s">
        <v>211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</row>
    <row r="131" spans="2:69" s="12" customFormat="1" ht="34.5" customHeight="1">
      <c r="B131" s="56" t="s">
        <v>204</v>
      </c>
      <c r="C131" s="68"/>
      <c r="D131" s="57" t="s">
        <v>212</v>
      </c>
      <c r="E131" s="66" t="s">
        <v>213</v>
      </c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</row>
    <row r="132" spans="2:69" s="7" customFormat="1" ht="34.5" customHeight="1">
      <c r="B132" s="56" t="s">
        <v>204</v>
      </c>
      <c r="C132" s="68"/>
      <c r="D132" s="57" t="s">
        <v>214</v>
      </c>
      <c r="E132" s="66" t="s">
        <v>215</v>
      </c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</row>
    <row r="133" spans="2:69" s="7" customFormat="1" ht="34.5" customHeight="1">
      <c r="B133" s="56" t="s">
        <v>204</v>
      </c>
      <c r="C133" s="68"/>
      <c r="D133" s="57" t="s">
        <v>216</v>
      </c>
      <c r="E133" s="66" t="s">
        <v>217</v>
      </c>
      <c r="R133" s="12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</row>
    <row r="134" spans="2:69" s="12" customFormat="1" ht="34.5" customHeight="1">
      <c r="B134" s="56" t="s">
        <v>204</v>
      </c>
      <c r="C134" s="68"/>
      <c r="D134" s="57" t="s">
        <v>218</v>
      </c>
      <c r="E134" s="66" t="s">
        <v>219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</row>
  </sheetData>
  <printOptions horizontalCentered="1"/>
  <pageMargins left="0.4330708661417323" right="0.4330708661417323" top="0.4724409448818898" bottom="0.5511811023622047" header="0.31496062992125984" footer="0.31496062992125984"/>
  <pageSetup horizontalDpi="300" verticalDpi="300" orientation="portrait" paperSize="9" r:id="rId4"/>
  <headerFooter alignWithMargins="0">
    <oddFooter>&amp;C&amp;A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2007-10-23T13:55:47Z</cp:lastPrinted>
  <dcterms:created xsi:type="dcterms:W3CDTF">2002-01-18T11:46:41Z</dcterms:created>
  <dcterms:modified xsi:type="dcterms:W3CDTF">2007-10-23T13:59:35Z</dcterms:modified>
  <cp:category/>
  <cp:version/>
  <cp:contentType/>
  <cp:contentStatus/>
</cp:coreProperties>
</file>